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defaultThemeVersion="166925"/>
  <mc:AlternateContent xmlns:mc="http://schemas.openxmlformats.org/markup-compatibility/2006">
    <mc:Choice Requires="x15">
      <x15ac:absPath xmlns:x15ac="http://schemas.microsoft.com/office/spreadsheetml/2010/11/ac" url="https://lgbce.sharepoint.com/sites/ReviewSystem/Breckland/Review Documents/Review/0.5 Electoral Data/"/>
    </mc:Choice>
  </mc:AlternateContent>
  <xr:revisionPtr revIDLastSave="0" documentId="8_{0939E19F-C53B-4F58-9459-A392B562AC0D}" xr6:coauthVersionLast="47" xr6:coauthVersionMax="47" xr10:uidLastSave="{00000000-0000-0000-0000-000000000000}"/>
  <bookViews>
    <workbookView xWindow="28680" yWindow="-120" windowWidth="29040" windowHeight="1752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4" i="7" l="1"/>
  <c r="P154" i="7"/>
  <c r="O153" i="7"/>
  <c r="P153" i="7"/>
  <c r="O152" i="7"/>
  <c r="P152" i="7"/>
  <c r="O151" i="7"/>
  <c r="P151" i="7"/>
  <c r="O150" i="7"/>
  <c r="P150" i="7"/>
  <c r="O149" i="7"/>
  <c r="P149" i="7"/>
  <c r="O148" i="7"/>
  <c r="P148" i="7"/>
  <c r="O147" i="7"/>
  <c r="P147" i="7"/>
  <c r="O146" i="7"/>
  <c r="P146" i="7"/>
  <c r="O145" i="7"/>
  <c r="P145" i="7"/>
  <c r="O144" i="7"/>
  <c r="P144" i="7"/>
  <c r="O143" i="7"/>
  <c r="P143" i="7"/>
  <c r="O142" i="7"/>
  <c r="P142" i="7"/>
  <c r="O141" i="7"/>
  <c r="P141" i="7"/>
  <c r="O140" i="7"/>
  <c r="P140" i="7"/>
  <c r="O139" i="7"/>
  <c r="P139" i="7"/>
  <c r="O138" i="7"/>
  <c r="P138" i="7"/>
  <c r="O137" i="7"/>
  <c r="P137" i="7"/>
  <c r="O136" i="7"/>
  <c r="P136" i="7"/>
  <c r="O135" i="7"/>
  <c r="P135" i="7"/>
  <c r="O134" i="7"/>
  <c r="P134" i="7"/>
  <c r="O133" i="7"/>
  <c r="P133" i="7"/>
  <c r="O132" i="7"/>
  <c r="P132" i="7"/>
  <c r="O131" i="7"/>
  <c r="P131" i="7"/>
  <c r="O130" i="7"/>
  <c r="P130" i="7"/>
  <c r="O129" i="7"/>
  <c r="P129" i="7"/>
  <c r="O128" i="7"/>
  <c r="P128" i="7"/>
  <c r="O127" i="7"/>
  <c r="P127" i="7"/>
  <c r="O126" i="7"/>
  <c r="P126" i="7"/>
  <c r="O125" i="7"/>
  <c r="P125" i="7"/>
  <c r="O124" i="7"/>
  <c r="P124" i="7"/>
  <c r="O123" i="7"/>
  <c r="P123" i="7"/>
  <c r="O122" i="7"/>
  <c r="P122" i="7"/>
  <c r="O121" i="7"/>
  <c r="P121" i="7"/>
  <c r="O120" i="7"/>
  <c r="P120" i="7"/>
  <c r="O119" i="7"/>
  <c r="P119" i="7"/>
  <c r="O118" i="7"/>
  <c r="P118" i="7"/>
  <c r="O117" i="7"/>
  <c r="P117" i="7"/>
  <c r="O116" i="7"/>
  <c r="P116" i="7"/>
  <c r="O115" i="7"/>
  <c r="P115" i="7"/>
  <c r="O114" i="7"/>
  <c r="P114" i="7"/>
  <c r="O113" i="7"/>
  <c r="P113" i="7"/>
  <c r="O112" i="7"/>
  <c r="P112" i="7"/>
  <c r="O111" i="7"/>
  <c r="P111" i="7"/>
  <c r="O110" i="7"/>
  <c r="P110" i="7"/>
  <c r="O109" i="7"/>
  <c r="P109" i="7"/>
  <c r="O108" i="7"/>
  <c r="P108" i="7"/>
  <c r="O107" i="7"/>
  <c r="P107" i="7"/>
  <c r="O106" i="7"/>
  <c r="P106" i="7"/>
  <c r="O105" i="7"/>
  <c r="P105" i="7"/>
  <c r="O104" i="7"/>
  <c r="P104" i="7"/>
  <c r="O103" i="7"/>
  <c r="P103" i="7"/>
  <c r="O102" i="7"/>
  <c r="P102" i="7"/>
  <c r="O101" i="7"/>
  <c r="P101" i="7"/>
  <c r="O100" i="7"/>
  <c r="P100" i="7"/>
  <c r="O99" i="7"/>
  <c r="P99" i="7"/>
  <c r="O98" i="7"/>
  <c r="P98" i="7"/>
  <c r="O97" i="7"/>
  <c r="P97" i="7"/>
  <c r="O96" i="7"/>
  <c r="P96" i="7"/>
  <c r="O95" i="7"/>
  <c r="P95" i="7"/>
  <c r="O94" i="7"/>
  <c r="P94" i="7"/>
  <c r="O91" i="7"/>
  <c r="P91" i="7"/>
  <c r="O90" i="7"/>
  <c r="P90" i="7"/>
  <c r="O89" i="7"/>
  <c r="P89" i="7"/>
  <c r="O88" i="7"/>
  <c r="P88" i="7"/>
  <c r="O87" i="7"/>
  <c r="P87" i="7"/>
  <c r="O86" i="7"/>
  <c r="P86" i="7"/>
  <c r="O45" i="7"/>
  <c r="P45" i="7"/>
  <c r="O16" i="7"/>
  <c r="O14" i="7"/>
  <c r="M41" i="7"/>
  <c r="N41" i="7"/>
  <c r="O41" i="7"/>
  <c r="P41" i="7"/>
  <c r="M155" i="7"/>
  <c r="N155" i="7"/>
  <c r="M154" i="7"/>
  <c r="N154" i="7"/>
  <c r="M153" i="7"/>
  <c r="N153" i="7"/>
  <c r="M152" i="7"/>
  <c r="N152" i="7"/>
  <c r="M151" i="7"/>
  <c r="N151" i="7"/>
  <c r="M150" i="7"/>
  <c r="N150" i="7"/>
  <c r="M149" i="7"/>
  <c r="N149" i="7"/>
  <c r="M148" i="7"/>
  <c r="N148" i="7"/>
  <c r="M147" i="7"/>
  <c r="N147" i="7"/>
  <c r="M146" i="7"/>
  <c r="N146" i="7"/>
  <c r="M145" i="7"/>
  <c r="N145" i="7"/>
  <c r="M144" i="7"/>
  <c r="N144" i="7"/>
  <c r="M143" i="7"/>
  <c r="N143" i="7"/>
  <c r="M142" i="7"/>
  <c r="N142" i="7"/>
  <c r="M141" i="7"/>
  <c r="N141" i="7"/>
  <c r="M140" i="7"/>
  <c r="N140" i="7"/>
  <c r="M139" i="7"/>
  <c r="N139" i="7"/>
  <c r="M138" i="7"/>
  <c r="N138" i="7"/>
  <c r="M137" i="7"/>
  <c r="N137" i="7"/>
  <c r="M136" i="7"/>
  <c r="N136" i="7"/>
  <c r="M135" i="7"/>
  <c r="N135" i="7"/>
  <c r="M134" i="7"/>
  <c r="N134" i="7"/>
  <c r="M133" i="7"/>
  <c r="N133" i="7"/>
  <c r="M132" i="7"/>
  <c r="N132" i="7"/>
  <c r="M131" i="7"/>
  <c r="N131" i="7"/>
  <c r="M130" i="7"/>
  <c r="N130" i="7"/>
  <c r="M129" i="7"/>
  <c r="N129" i="7"/>
  <c r="M128" i="7"/>
  <c r="N128" i="7"/>
  <c r="M127" i="7"/>
  <c r="N127" i="7"/>
  <c r="M126" i="7"/>
  <c r="N126" i="7"/>
  <c r="M125" i="7"/>
  <c r="N125" i="7"/>
  <c r="M124" i="7"/>
  <c r="N124" i="7"/>
  <c r="M123" i="7"/>
  <c r="N123" i="7"/>
  <c r="M122" i="7"/>
  <c r="N122" i="7"/>
  <c r="M121" i="7"/>
  <c r="N121" i="7"/>
  <c r="M120" i="7"/>
  <c r="N120" i="7"/>
  <c r="M119" i="7"/>
  <c r="N119" i="7"/>
  <c r="M118" i="7"/>
  <c r="N118" i="7"/>
  <c r="M117" i="7"/>
  <c r="N117" i="7"/>
  <c r="M116" i="7"/>
  <c r="N116" i="7"/>
  <c r="M115" i="7"/>
  <c r="N115" i="7"/>
  <c r="M114" i="7"/>
  <c r="N114" i="7"/>
  <c r="M113" i="7"/>
  <c r="N113" i="7"/>
  <c r="M112" i="7"/>
  <c r="N112" i="7"/>
  <c r="M111" i="7"/>
  <c r="N111" i="7"/>
  <c r="M110" i="7"/>
  <c r="N110" i="7"/>
  <c r="M109" i="7"/>
  <c r="N109" i="7"/>
  <c r="M108" i="7"/>
  <c r="N108" i="7"/>
  <c r="M107" i="7"/>
  <c r="N107" i="7"/>
  <c r="M106" i="7"/>
  <c r="N106" i="7"/>
  <c r="M105" i="7"/>
  <c r="N105" i="7"/>
  <c r="M104" i="7"/>
  <c r="N104" i="7"/>
  <c r="M103" i="7"/>
  <c r="N103" i="7"/>
  <c r="M102" i="7"/>
  <c r="N102" i="7"/>
  <c r="M101" i="7"/>
  <c r="N101" i="7"/>
  <c r="M100" i="7"/>
  <c r="N100" i="7"/>
  <c r="M99" i="7"/>
  <c r="N99" i="7"/>
  <c r="M98" i="7"/>
  <c r="N98" i="7"/>
  <c r="M97" i="7"/>
  <c r="N97" i="7"/>
  <c r="M96" i="7"/>
  <c r="N96" i="7"/>
  <c r="M95" i="7"/>
  <c r="N95" i="7"/>
  <c r="M94" i="7"/>
  <c r="N94" i="7"/>
  <c r="M91" i="7"/>
  <c r="N91" i="7"/>
  <c r="M90" i="7"/>
  <c r="N90" i="7"/>
  <c r="M89" i="7"/>
  <c r="N89" i="7"/>
  <c r="M88" i="7"/>
  <c r="N88" i="7"/>
  <c r="M87" i="7"/>
  <c r="N87" i="7"/>
  <c r="M86" i="7"/>
  <c r="N86" i="7"/>
  <c r="M176" i="7"/>
  <c r="N176" i="7"/>
  <c r="M175" i="7"/>
  <c r="N175" i="7"/>
  <c r="O175" i="7"/>
  <c r="P175" i="7"/>
  <c r="M27" i="7"/>
  <c r="O27" i="7"/>
  <c r="M37" i="7"/>
  <c r="O37" i="7"/>
  <c r="O19" i="7"/>
  <c r="O20" i="7"/>
  <c r="O21" i="7"/>
  <c r="O23" i="7"/>
  <c r="O24" i="7"/>
  <c r="O25" i="7"/>
  <c r="O28" i="7"/>
  <c r="O29" i="7"/>
  <c r="O17" i="7"/>
  <c r="O22" i="7"/>
  <c r="O26" i="7"/>
  <c r="O30" i="7"/>
  <c r="M15" i="7"/>
  <c r="M16" i="7"/>
  <c r="M17" i="7"/>
  <c r="M18" i="7"/>
  <c r="O18" i="7"/>
  <c r="M19" i="7"/>
  <c r="M20" i="7"/>
  <c r="M21" i="7"/>
  <c r="M22" i="7"/>
  <c r="M23" i="7"/>
  <c r="M24" i="7"/>
  <c r="M25" i="7"/>
  <c r="M26" i="7"/>
  <c r="M28" i="7"/>
  <c r="M29" i="7"/>
  <c r="M30" i="7"/>
  <c r="M31" i="7"/>
  <c r="O31" i="7"/>
  <c r="M32" i="7"/>
  <c r="O32" i="7"/>
  <c r="M33" i="7"/>
  <c r="O33" i="7"/>
  <c r="M34" i="7"/>
  <c r="O34" i="7"/>
  <c r="M35" i="7"/>
  <c r="O35" i="7"/>
  <c r="M36" i="7"/>
  <c r="O36" i="7"/>
  <c r="M38" i="7"/>
  <c r="O38" i="7"/>
  <c r="M39" i="7"/>
  <c r="O39" i="7"/>
  <c r="M40" i="7"/>
  <c r="O40" i="7"/>
  <c r="M42" i="7"/>
  <c r="N42" i="7"/>
  <c r="O42" i="7"/>
  <c r="P42" i="7"/>
  <c r="M43" i="7"/>
  <c r="N43" i="7"/>
  <c r="O43" i="7"/>
  <c r="P43" i="7"/>
  <c r="M44" i="7"/>
  <c r="N44" i="7"/>
  <c r="O44" i="7"/>
  <c r="P44"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92" i="7"/>
  <c r="N92" i="7"/>
  <c r="O92" i="7"/>
  <c r="P92" i="7"/>
  <c r="M93" i="7"/>
  <c r="N93" i="7"/>
  <c r="O93" i="7"/>
  <c r="P93" i="7"/>
  <c r="M171" i="7"/>
  <c r="N171" i="7"/>
  <c r="O171" i="7"/>
  <c r="P171" i="7"/>
  <c r="M172" i="7"/>
  <c r="N172" i="7"/>
  <c r="O172" i="7"/>
  <c r="P172" i="7"/>
  <c r="M173" i="7"/>
  <c r="N173" i="7"/>
  <c r="O173" i="7"/>
  <c r="P173" i="7"/>
  <c r="M174" i="7"/>
  <c r="N174" i="7"/>
  <c r="O174" i="7"/>
  <c r="P174" i="7"/>
  <c r="L4" i="7"/>
  <c r="L5" i="7"/>
  <c r="O15" i="7"/>
  <c r="M5" i="7"/>
  <c r="M6" i="7" l="1"/>
  <c r="L6" i="7"/>
  <c r="N35" i="7" s="1"/>
  <c r="P22" i="7" l="1"/>
  <c r="P14" i="7"/>
  <c r="N40" i="7"/>
  <c r="P37" i="7"/>
  <c r="P40" i="7"/>
  <c r="N39" i="7"/>
  <c r="P39" i="7"/>
  <c r="P34" i="7"/>
  <c r="P38" i="7"/>
  <c r="N38" i="7"/>
  <c r="N37" i="7"/>
  <c r="N36" i="7"/>
  <c r="P36" i="7"/>
  <c r="P35" i="7"/>
  <c r="P29" i="7"/>
  <c r="N29" i="7"/>
  <c r="N34" i="7"/>
  <c r="N33" i="7"/>
  <c r="P30" i="7"/>
  <c r="P33" i="7"/>
  <c r="P28" i="7"/>
  <c r="P31" i="7"/>
  <c r="P32" i="7"/>
  <c r="N32" i="7"/>
  <c r="N31" i="7"/>
  <c r="N30" i="7"/>
  <c r="N26" i="7"/>
  <c r="N28" i="7"/>
  <c r="P25" i="7"/>
  <c r="P27" i="7"/>
  <c r="P26" i="7"/>
  <c r="P19" i="7"/>
  <c r="N19" i="7"/>
  <c r="N27" i="7"/>
  <c r="P23" i="7"/>
  <c r="N25" i="7"/>
  <c r="P16" i="7"/>
  <c r="P24" i="7"/>
  <c r="P21" i="7"/>
  <c r="N23" i="7"/>
  <c r="N22" i="7"/>
  <c r="N21" i="7"/>
  <c r="N20" i="7"/>
  <c r="P20" i="7"/>
  <c r="P18" i="7"/>
  <c r="P17" i="7"/>
  <c r="N24" i="7"/>
  <c r="N18" i="7"/>
  <c r="N17" i="7"/>
  <c r="N16" i="7"/>
  <c r="P15" i="7"/>
  <c r="N15" i="7"/>
  <c r="N14" i="7"/>
</calcChain>
</file>

<file path=xl/sharedStrings.xml><?xml version="1.0" encoding="utf-8"?>
<sst xmlns="http://schemas.openxmlformats.org/spreadsheetml/2006/main" count="555" uniqueCount="352">
  <si>
    <t>LGBCE Review Officer</t>
  </si>
  <si>
    <t>Name:</t>
  </si>
  <si>
    <t>Email:</t>
  </si>
  <si>
    <t>Telephone:</t>
  </si>
  <si>
    <t>Address:</t>
  </si>
  <si>
    <t>The Local Government Boundary Commission for England, 1st Floor, Windsor House, SW1H 0TL</t>
  </si>
  <si>
    <t>Council Contact</t>
  </si>
  <si>
    <t>Teresa Smith\Rory Ringer</t>
  </si>
  <si>
    <t>teresa.smith@breckland.gov.uk  or  rory.ringer@breckland.gov.uk</t>
  </si>
  <si>
    <t>07464900987 or 07827827046</t>
  </si>
  <si>
    <t>Breckland Council, Elizabeth House, Walpole Loke, Dereham, Norfolk, NR19 1EE</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</si>
  <si>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</si>
  <si>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</si>
  <si>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</si>
  <si>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</si>
  <si>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</si>
  <si>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</si>
  <si>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</si>
  <si>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</si>
  <si>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</si>
  <si>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</si>
  <si>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</si>
  <si>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</si>
  <si>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</si>
  <si>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</si>
  <si>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</si>
  <si>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</si>
  <si>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</si>
  <si>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</si>
  <si>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</si>
  <si>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</si>
  <si>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</si>
  <si>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</si>
  <si>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</si>
  <si>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</si>
  <si>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</si>
  <si>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</si>
  <si>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</si>
  <si>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</si>
  <si>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</si>
  <si>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</si>
  <si>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</si>
  <si>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</si>
  <si>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</si>
  <si>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</si>
  <si>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</si>
  <si>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</si>
  <si>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</si>
  <si>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</si>
  <si>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</si>
  <si>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</si>
  <si>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</si>
  <si>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</si>
  <si>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2023</t>
  </si>
  <si>
    <t>Electorate 2030</t>
  </si>
  <si>
    <t>Name of ward</t>
  </si>
  <si>
    <t>Number of cllrs per ward</t>
  </si>
  <si>
    <t>Variance 2030</t>
  </si>
  <si>
    <t>AL1</t>
  </si>
  <si>
    <t>Caston</t>
  </si>
  <si>
    <t>All Saints &amp; Wayland</t>
  </si>
  <si>
    <t>AL10</t>
  </si>
  <si>
    <t>Stow Bedon &amp; Breckles</t>
  </si>
  <si>
    <t>Ashill</t>
  </si>
  <si>
    <t>AL11</t>
  </si>
  <si>
    <t>Thompson</t>
  </si>
  <si>
    <t>Attleborough Burgh &amp; Haverscroft</t>
  </si>
  <si>
    <t>AL12</t>
  </si>
  <si>
    <t>Wretham</t>
  </si>
  <si>
    <t>Attleborough Queens &amp; Besthorpe</t>
  </si>
  <si>
    <t>AL13</t>
  </si>
  <si>
    <t>Snetterton</t>
  </si>
  <si>
    <t>Bedingfeld</t>
  </si>
  <si>
    <t>AL2</t>
  </si>
  <si>
    <t>Great Ellingham (East)</t>
  </si>
  <si>
    <t>Parish of Great Ellingham</t>
  </si>
  <si>
    <t>Dereham Neatherd</t>
  </si>
  <si>
    <t>AL3</t>
  </si>
  <si>
    <t>Little Ellingham</t>
  </si>
  <si>
    <t>Dereham Toftwood</t>
  </si>
  <si>
    <t>AL4</t>
  </si>
  <si>
    <t>Griston</t>
  </si>
  <si>
    <t>Dereham Withburga</t>
  </si>
  <si>
    <t>AL5</t>
  </si>
  <si>
    <t>Hockham</t>
  </si>
  <si>
    <t>Forest</t>
  </si>
  <si>
    <t>AL6</t>
  </si>
  <si>
    <t>Merton</t>
  </si>
  <si>
    <t>Guiltcross</t>
  </si>
  <si>
    <t>AL7</t>
  </si>
  <si>
    <t>Quidenham</t>
  </si>
  <si>
    <t>Harling &amp; Heathlands</t>
  </si>
  <si>
    <t>AL8</t>
  </si>
  <si>
    <t>Rocklands</t>
  </si>
  <si>
    <t>Hermitage</t>
  </si>
  <si>
    <t>AL9</t>
  </si>
  <si>
    <t>Shropham</t>
  </si>
  <si>
    <t>Launditch</t>
  </si>
  <si>
    <t>AS1</t>
  </si>
  <si>
    <t>Lincoln</t>
  </si>
  <si>
    <t>AS2</t>
  </si>
  <si>
    <t>Great Cressingham</t>
  </si>
  <si>
    <t>Mattishall</t>
  </si>
  <si>
    <t>AS3</t>
  </si>
  <si>
    <t>Little Cressingham</t>
  </si>
  <si>
    <t>Nar Valley</t>
  </si>
  <si>
    <t>AS4</t>
  </si>
  <si>
    <t>Hilborough</t>
  </si>
  <si>
    <t>Necton</t>
  </si>
  <si>
    <t>AS5</t>
  </si>
  <si>
    <t>North Pickenham</t>
  </si>
  <si>
    <t>Saham Toney</t>
  </si>
  <si>
    <t>AS6</t>
  </si>
  <si>
    <t>South Pickenham</t>
  </si>
  <si>
    <t>Shipdham With Scarning</t>
  </si>
  <si>
    <t>ATB1</t>
  </si>
  <si>
    <t>Attleborough</t>
  </si>
  <si>
    <t>Town of Attleborough</t>
  </si>
  <si>
    <t>Burgh &amp; Haverscroft Ward</t>
  </si>
  <si>
    <t>Swaffham</t>
  </si>
  <si>
    <t>ATB2</t>
  </si>
  <si>
    <t>The Buckenhams &amp; Banham</t>
  </si>
  <si>
    <t>ATQ1</t>
  </si>
  <si>
    <t>Besthorpe</t>
  </si>
  <si>
    <t>Thetford Boudica</t>
  </si>
  <si>
    <t>ATQ2</t>
  </si>
  <si>
    <t>Queens Ward</t>
  </si>
  <si>
    <t>Thetford Burrell</t>
  </si>
  <si>
    <t>ATQ3</t>
  </si>
  <si>
    <t>Thetford Castle</t>
  </si>
  <si>
    <t>AL2/1</t>
  </si>
  <si>
    <t>Great Ellingham (West)</t>
  </si>
  <si>
    <t>Thetford Priory</t>
  </si>
  <si>
    <t>BE1</t>
  </si>
  <si>
    <t>Cockley Cley</t>
  </si>
  <si>
    <t>Upper Wensum</t>
  </si>
  <si>
    <t>BE2</t>
  </si>
  <si>
    <t>Cranwich</t>
  </si>
  <si>
    <t>Watton</t>
  </si>
  <si>
    <t>BE3</t>
  </si>
  <si>
    <t>Didlington</t>
  </si>
  <si>
    <t>BE4</t>
  </si>
  <si>
    <t>Foulden</t>
  </si>
  <si>
    <t>BE5</t>
  </si>
  <si>
    <t>Gooderstone</t>
  </si>
  <si>
    <t>BE6</t>
  </si>
  <si>
    <t>Mundford</t>
  </si>
  <si>
    <t>BE7</t>
  </si>
  <si>
    <t>Ickburgh</t>
  </si>
  <si>
    <t>BE8</t>
  </si>
  <si>
    <t>Oxborough</t>
  </si>
  <si>
    <t>DEN1</t>
  </si>
  <si>
    <t>Dereham</t>
  </si>
  <si>
    <t>Town of Dereham</t>
  </si>
  <si>
    <t>Neatherd Ward</t>
  </si>
  <si>
    <t>DEN2</t>
  </si>
  <si>
    <t>Central East Ward</t>
  </si>
  <si>
    <t>DET1</t>
  </si>
  <si>
    <t>Toftwood Ward</t>
  </si>
  <si>
    <t>DET2</t>
  </si>
  <si>
    <t>DEW1</t>
  </si>
  <si>
    <t>Withburga Ward)</t>
  </si>
  <si>
    <t>DEW2</t>
  </si>
  <si>
    <t>Central West Ward</t>
  </si>
  <si>
    <t>FO1</t>
  </si>
  <si>
    <t>Brettenham</t>
  </si>
  <si>
    <t>FO2</t>
  </si>
  <si>
    <t>Croxton</t>
  </si>
  <si>
    <t>FO3</t>
  </si>
  <si>
    <t>Kilverstone</t>
  </si>
  <si>
    <t>FO4</t>
  </si>
  <si>
    <t>Lynford</t>
  </si>
  <si>
    <t>FO5</t>
  </si>
  <si>
    <t>Stanford</t>
  </si>
  <si>
    <t>FO6</t>
  </si>
  <si>
    <t>Weeting with Broomhill</t>
  </si>
  <si>
    <t>TICE1</t>
  </si>
  <si>
    <t>Thetford</t>
  </si>
  <si>
    <t>Town of Thetford</t>
  </si>
  <si>
    <t>Iceni Ward</t>
  </si>
  <si>
    <t>GU1</t>
  </si>
  <si>
    <t>Blo Norton</t>
  </si>
  <si>
    <t>GU2</t>
  </si>
  <si>
    <t>Kenninghall</t>
  </si>
  <si>
    <t>GU3</t>
  </si>
  <si>
    <t>Garboldisham</t>
  </si>
  <si>
    <t>GU4</t>
  </si>
  <si>
    <t>North Lopham</t>
  </si>
  <si>
    <t>GU5</t>
  </si>
  <si>
    <t>South Lopham</t>
  </si>
  <si>
    <t>HA1</t>
  </si>
  <si>
    <t>Bridgham</t>
  </si>
  <si>
    <t>HA2</t>
  </si>
  <si>
    <t>Harling</t>
  </si>
  <si>
    <t>HA3</t>
  </si>
  <si>
    <t>Riddlesorth</t>
  </si>
  <si>
    <t>HA4</t>
  </si>
  <si>
    <t>Roudham &amp; Larling</t>
  </si>
  <si>
    <t>HE1</t>
  </si>
  <si>
    <t>Colkirk</t>
  </si>
  <si>
    <t>HE2</t>
  </si>
  <si>
    <t>Horningtoft</t>
  </si>
  <si>
    <t>HE3</t>
  </si>
  <si>
    <t>Mileham</t>
  </si>
  <si>
    <t>HE4</t>
  </si>
  <si>
    <t>Tittleshall</t>
  </si>
  <si>
    <t>HE5</t>
  </si>
  <si>
    <t>Weasehham All Saints</t>
  </si>
  <si>
    <t>HE6</t>
  </si>
  <si>
    <t>Weasenham St Peter</t>
  </si>
  <si>
    <t>HE7</t>
  </si>
  <si>
    <t>Wellingham</t>
  </si>
  <si>
    <t>HE8</t>
  </si>
  <si>
    <t>Whissonsett</t>
  </si>
  <si>
    <t>HE9</t>
  </si>
  <si>
    <t>Stanfield</t>
  </si>
  <si>
    <t>LA1</t>
  </si>
  <si>
    <t>Beeston with Bittering</t>
  </si>
  <si>
    <t>LA2</t>
  </si>
  <si>
    <t>Fransham</t>
  </si>
  <si>
    <t>LA3</t>
  </si>
  <si>
    <t>Great Dunham</t>
  </si>
  <si>
    <t>LA4</t>
  </si>
  <si>
    <t>Lexham</t>
  </si>
  <si>
    <t>LA5</t>
  </si>
  <si>
    <t>Litcham</t>
  </si>
  <si>
    <t>LA6</t>
  </si>
  <si>
    <t>Little Dunham</t>
  </si>
  <si>
    <t>LA7</t>
  </si>
  <si>
    <t>Kempstone</t>
  </si>
  <si>
    <t>LA8</t>
  </si>
  <si>
    <t>Newton By Castle Acre</t>
  </si>
  <si>
    <t>LA9</t>
  </si>
  <si>
    <t>Rougham</t>
  </si>
  <si>
    <t>LI1</t>
  </si>
  <si>
    <t>Beetley</t>
  </si>
  <si>
    <t>LI2</t>
  </si>
  <si>
    <t>Gressenhall</t>
  </si>
  <si>
    <t>LI3</t>
  </si>
  <si>
    <t>Hoe &amp; Worthing</t>
  </si>
  <si>
    <t>LI4</t>
  </si>
  <si>
    <t>Longham</t>
  </si>
  <si>
    <t>LI5</t>
  </si>
  <si>
    <t>Swanton Morley</t>
  </si>
  <si>
    <t>LI6</t>
  </si>
  <si>
    <t>Wendling</t>
  </si>
  <si>
    <t>MA1</t>
  </si>
  <si>
    <t>Tuddenham East</t>
  </si>
  <si>
    <t>MA2</t>
  </si>
  <si>
    <t>Garvestone, Reymerstone &amp; Thuxton</t>
  </si>
  <si>
    <t>MA3</t>
  </si>
  <si>
    <t>Hardingham</t>
  </si>
  <si>
    <t>MA4</t>
  </si>
  <si>
    <t>MA5</t>
  </si>
  <si>
    <t>Whinburgh &amp; Westfield</t>
  </si>
  <si>
    <t>MA6</t>
  </si>
  <si>
    <t>Yaxham</t>
  </si>
  <si>
    <t>NA1</t>
  </si>
  <si>
    <t>Beachamwell</t>
  </si>
  <si>
    <t>NA2</t>
  </si>
  <si>
    <t>Narford</t>
  </si>
  <si>
    <t>NA3</t>
  </si>
  <si>
    <t>Narborough</t>
  </si>
  <si>
    <t>NA4</t>
  </si>
  <si>
    <t>South Acre</t>
  </si>
  <si>
    <t>NA5</t>
  </si>
  <si>
    <t>Sporle With Palgrave</t>
  </si>
  <si>
    <t>NE1</t>
  </si>
  <si>
    <t>Holme Hale</t>
  </si>
  <si>
    <t>NE2</t>
  </si>
  <si>
    <t>SA1</t>
  </si>
  <si>
    <t>Bradenham</t>
  </si>
  <si>
    <t>SA2</t>
  </si>
  <si>
    <t>Carbrooke (East)</t>
  </si>
  <si>
    <t>Parish of Carbrooke</t>
  </si>
  <si>
    <t>SA2/1</t>
  </si>
  <si>
    <t>Carbrooke (West)</t>
  </si>
  <si>
    <t>Parish Of Carbrooke</t>
  </si>
  <si>
    <t>SA3</t>
  </si>
  <si>
    <t>Ovington</t>
  </si>
  <si>
    <t>SA4</t>
  </si>
  <si>
    <t>SA5</t>
  </si>
  <si>
    <t>Scoulton</t>
  </si>
  <si>
    <t>SH1</t>
  </si>
  <si>
    <t>Cranworth</t>
  </si>
  <si>
    <t>SH2</t>
  </si>
  <si>
    <t>Scarning</t>
  </si>
  <si>
    <t>SH3</t>
  </si>
  <si>
    <t>Shipdham</t>
  </si>
  <si>
    <t>SW1</t>
  </si>
  <si>
    <t xml:space="preserve">Swaffham </t>
  </si>
  <si>
    <t>Town of Swaffham</t>
  </si>
  <si>
    <t>SW2</t>
  </si>
  <si>
    <t>Tows of Swaffham</t>
  </si>
  <si>
    <t>TB1</t>
  </si>
  <si>
    <t>Banham</t>
  </si>
  <si>
    <t>TB2</t>
  </si>
  <si>
    <t>New Buckenham</t>
  </si>
  <si>
    <t>TB3</t>
  </si>
  <si>
    <t>Old Buckenham</t>
  </si>
  <si>
    <t>TBO1</t>
  </si>
  <si>
    <t>Anne Bartholomew Ward</t>
  </si>
  <si>
    <t>TBO2</t>
  </si>
  <si>
    <t>Boudica Ward</t>
  </si>
  <si>
    <t>TBU1</t>
  </si>
  <si>
    <t>Burrell Ward</t>
  </si>
  <si>
    <t>TBU2</t>
  </si>
  <si>
    <t>TBU3</t>
  </si>
  <si>
    <t>TBU4</t>
  </si>
  <si>
    <t>TCA1</t>
  </si>
  <si>
    <t>Castle Ward</t>
  </si>
  <si>
    <t>TCA2</t>
  </si>
  <si>
    <t>TPR1</t>
  </si>
  <si>
    <t>Priory Ward</t>
  </si>
  <si>
    <t>TPR2</t>
  </si>
  <si>
    <t>TPR3</t>
  </si>
  <si>
    <t>TPR4</t>
  </si>
  <si>
    <t>Vicarage Road Ward</t>
  </si>
  <si>
    <t>UP1</t>
  </si>
  <si>
    <t>Bawdeswell</t>
  </si>
  <si>
    <t>UP2</t>
  </si>
  <si>
    <t>Billingford</t>
  </si>
  <si>
    <t>UP3</t>
  </si>
  <si>
    <t>Bintree</t>
  </si>
  <si>
    <t>UP4</t>
  </si>
  <si>
    <t>Brisley</t>
  </si>
  <si>
    <t>UP5</t>
  </si>
  <si>
    <t>Bylaugh</t>
  </si>
  <si>
    <t>UP6</t>
  </si>
  <si>
    <t>Elsing</t>
  </si>
  <si>
    <t>UP7</t>
  </si>
  <si>
    <t>Foxley</t>
  </si>
  <si>
    <t>UP8</t>
  </si>
  <si>
    <t>Gateley</t>
  </si>
  <si>
    <t>UP9</t>
  </si>
  <si>
    <t>Guist</t>
  </si>
  <si>
    <t>UP10</t>
  </si>
  <si>
    <t>Hockering</t>
  </si>
  <si>
    <t>UP11</t>
  </si>
  <si>
    <t>Lyng</t>
  </si>
  <si>
    <t>UP12</t>
  </si>
  <si>
    <t>North Elmham</t>
  </si>
  <si>
    <t>UP13</t>
  </si>
  <si>
    <t>Tuddenham North</t>
  </si>
  <si>
    <t>UP14</t>
  </si>
  <si>
    <t>Sparham</t>
  </si>
  <si>
    <t>UP15</t>
  </si>
  <si>
    <t>Twyford</t>
  </si>
  <si>
    <t>WA1</t>
  </si>
  <si>
    <t xml:space="preserve">Watton </t>
  </si>
  <si>
    <t>Town of Watton</t>
  </si>
  <si>
    <t>WA2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</si>
</sst>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43" formatCode="_-* #,##0.00_-;\-* #,##0.00_-;_-* &quot;-&quot;??_-;_-@_-"/>
    <numFmt numFmtId="164" formatCode="_-* #,##0_-;\-* #,##0_-;_-* &quot;-&quot;??_-;_-@_-"/>
  </numFmts>
  <fonts count="37">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2"/>
      <name val="Arial"/>
      <family val="2"/>
    </font>
    <font>
      <sz val="12"/>
      <name val="Arial"/>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8">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6" applyNumberFormat="0" applyAlignment="0" applyProtection="0"/>
    <xf numFmtId="0" fontId="21" fillId="30" borderId="17"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8"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9" applyNumberFormat="0" applyFill="0" applyAlignment="0" applyProtection="0"/>
    <xf numFmtId="0" fontId="2" fillId="0" borderId="0" applyNumberFormat="0" applyFon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6" applyNumberFormat="0" applyAlignment="0" applyProtection="0"/>
    <xf numFmtId="0" fontId="28" fillId="0" borderId="21"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2" applyNumberFormat="0" applyFont="0" applyAlignment="0" applyProtection="0"/>
    <xf numFmtId="0" fontId="30" fillId="29" borderId="23"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4"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xf numFmtId="9" fontId="35" fillId="0" borderId="0" applyFont="0" applyFill="0" applyBorder="0" applyAlignment="0" applyProtection="0"/>
    <xf numFmtId="43" fontId="36" fillId="0" borderId="0" applyFont="0" applyFill="0" applyBorder="0" applyAlignment="0" applyProtection="0"/>
  </cellStyleXfs>
  <cellXfs count="74">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0" fillId="3" borderId="11" xfId="0" applyFill="1" applyBorder="1" applyAlignment="1">
      <alignment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1" xfId="0" applyFont="1" applyFill="1" applyBorder="1" applyAlignment="1">
      <alignment vertical="center" wrapText="1"/>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3" fontId="3" fillId="3" borderId="0" xfId="0" applyNumberFormat="1" applyFont="1" applyFill="1" applyAlignment="1">
      <alignment horizontal="center" vertical="center"/>
    </xf>
    <xf numFmtId="9" fontId="3" fillId="3" borderId="0" xfId="56" applyFont="1" applyFill="1" applyAlignment="1">
      <alignment horizontal="center" vertical="center"/>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vertical="center"/>
      <protection locked="0"/>
    </xf>
    <xf numFmtId="164" fontId="34" fillId="0" borderId="0" xfId="57" applyNumberFormat="1" applyFont="1" applyAlignment="1">
      <alignment horizontal="center" vertical="center"/>
    </xf>
    <xf numFmtId="0" fontId="2" fillId="3" borderId="0" xfId="0" applyFont="1" applyFill="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5" fillId="3" borderId="0" xfId="0" applyFont="1" applyFill="1" applyAlignment="1">
      <alignment horizontal="left" vertical="center" wrapText="1"/>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7" builtinId="3"/>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Percent" xfId="56" builtinId="5"/>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eresa.smith@breckland.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A19" workbookViewId="0">
      <selection activeCell="C11" sqref="C11"/>
    </sheetView>
  </sheetViews>
  <sheetFormatPr defaultColWidth="8.88671875" defaultRowHeight="15.6"/>
  <cols>
    <col min="1" max="2" width="8.88671875" style="1"/>
    <col min="3" max="3" width="75.33203125" style="1" customWidth="1"/>
    <col min="4" max="16384" width="8.88671875" style="1"/>
  </cols>
  <sheetData>
    <row r="2" spans="2:3">
      <c r="B2" s="43" t="s">
        <v>0</v>
      </c>
    </row>
    <row r="3" spans="2:3">
      <c r="B3" s="18" t="s">
        <v>1</v>
      </c>
      <c r="C3" s="20"/>
    </row>
    <row r="4" spans="2:3">
      <c r="B4" s="18" t="s">
        <v>2</v>
      </c>
      <c r="C4" s="35"/>
    </row>
    <row r="5" spans="2:3">
      <c r="B5" s="18" t="s">
        <v>3</v>
      </c>
      <c r="C5" s="20"/>
    </row>
    <row r="6" spans="2:3" ht="18" customHeight="1">
      <c r="B6" s="18" t="s">
        <v>4</v>
      </c>
      <c r="C6" s="41" t="s">
        <v>5</v>
      </c>
    </row>
    <row r="9" spans="2:3">
      <c r="B9" s="43" t="s">
        <v>6</v>
      </c>
    </row>
    <row r="10" spans="2:3">
      <c r="B10" s="18" t="s">
        <v>1</v>
      </c>
      <c r="C10" s="37" t="s">
        <v>7</v>
      </c>
    </row>
    <row r="11" spans="2:3">
      <c r="B11" s="18" t="s">
        <v>2</v>
      </c>
      <c r="C11" s="35" t="s">
        <v>8</v>
      </c>
    </row>
    <row r="12" spans="2:3">
      <c r="B12" s="18" t="s">
        <v>3</v>
      </c>
      <c r="C12" s="37" t="s">
        <v>9</v>
      </c>
    </row>
    <row r="13" spans="2:3">
      <c r="B13" s="18" t="s">
        <v>4</v>
      </c>
      <c r="C13" s="37" t="s">
        <v>10</v>
      </c>
    </row>
    <row r="14" spans="2:3">
      <c r="B14" s="18"/>
      <c r="C14" s="20"/>
    </row>
    <row r="15" spans="2:3">
      <c r="B15" s="43" t="s">
        <v>11</v>
      </c>
    </row>
    <row r="17" spans="2:3" ht="46.5">
      <c r="B17" s="17" t="s">
        <v>12</v>
      </c>
      <c r="C17" s="19" t="s">
        <v>13</v>
      </c>
    </row>
    <row r="18" spans="2:3" ht="62.1">
      <c r="B18" s="17" t="s">
        <v>14</v>
      </c>
      <c r="C18" s="19" t="s">
        <v>15</v>
      </c>
    </row>
    <row r="19" spans="2:3" ht="62.1">
      <c r="B19" s="17" t="s">
        <v>16</v>
      </c>
      <c r="C19" s="19" t="s">
        <v>17</v>
      </c>
    </row>
    <row r="20" spans="2:3" ht="48" customHeight="1">
      <c r="B20" s="17" t="s">
        <v>18</v>
      </c>
      <c r="C20" s="19" t="s">
        <v>19</v>
      </c>
    </row>
    <row r="21" spans="2:3" ht="30.95">
      <c r="B21" s="17" t="s">
        <v>20</v>
      </c>
      <c r="C21" s="19" t="s">
        <v>21</v>
      </c>
    </row>
    <row r="22" spans="2:3" ht="137.44999999999999" customHeight="1">
      <c r="B22" s="17" t="s">
        <v>22</v>
      </c>
      <c r="C22" s="19" t="s">
        <v>23</v>
      </c>
    </row>
    <row r="23" spans="2:3">
      <c r="B23" s="43" t="s">
        <v>24</v>
      </c>
    </row>
    <row r="24" spans="2:3">
      <c r="B24" s="17"/>
      <c r="C24" s="19"/>
    </row>
    <row r="25" spans="2:3" ht="58.5" customHeight="1">
      <c r="B25" s="17" t="s">
        <v>12</v>
      </c>
      <c r="C25" s="34" t="s">
        <v>25</v>
      </c>
    </row>
    <row r="26" spans="2:3" ht="60" customHeight="1">
      <c r="B26" s="17" t="s">
        <v>14</v>
      </c>
      <c r="C26" s="34" t="s">
        <v>26</v>
      </c>
    </row>
    <row r="27" spans="2:3" ht="77.45">
      <c r="B27" s="17" t="s">
        <v>16</v>
      </c>
      <c r="C27" s="34" t="s">
        <v>27</v>
      </c>
    </row>
    <row r="28" spans="2:3">
      <c r="C28" s="34"/>
    </row>
    <row r="29" spans="2:3">
      <c r="C29" s="34"/>
    </row>
    <row r="30" spans="2:3">
      <c r="C30" s="34"/>
    </row>
    <row r="31" spans="2:3">
      <c r="C31" s="34"/>
    </row>
    <row r="32" spans="2:3">
      <c r="C32" s="34"/>
    </row>
    <row r="33" spans="3:3">
      <c r="C33" s="34"/>
    </row>
    <row r="34" spans="3:3">
      <c r="C34" s="34"/>
    </row>
    <row r="35" spans="3:3">
      <c r="C35" s="34"/>
    </row>
    <row r="36" spans="3:3">
      <c r="C36" s="34"/>
    </row>
  </sheetData>
  <phoneticPr fontId="5" type="noConversion"/>
  <hyperlinks>
    <hyperlink ref="C11" r:id="rId1" display="teresa.smith@breckland.gov.uk " xr:uid="{A3A776F8-2358-438B-A8D0-5A08A138E88A}"/>
  </hyperlinks>
  <pageMargins left="0.75" right="0.75" top="1" bottom="1" header="0.5" footer="0.5"/>
  <pageSetup paperSize="8"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76"/>
  <sheetViews>
    <sheetView tabSelected="1" zoomScale="72" workbookViewId="0">
      <selection activeCell="H14" sqref="H14:I148"/>
    </sheetView>
  </sheetViews>
  <sheetFormatPr defaultColWidth="8.88671875" defaultRowHeight="15.6"/>
  <cols>
    <col min="1" max="1" width="2.88671875" style="6" customWidth="1"/>
    <col min="2" max="2" width="9.88671875" style="7" customWidth="1"/>
    <col min="3" max="3" width="35.88671875" style="5" customWidth="1"/>
    <col min="4" max="4" width="31.109375" style="5" customWidth="1"/>
    <col min="5" max="5" width="27.88671875" style="5" customWidth="1"/>
    <col min="6" max="6" width="23.33203125" style="5" customWidth="1"/>
    <col min="7" max="7" width="32.5546875" style="5" customWidth="1"/>
    <col min="8" max="8" width="12.109375" style="7" customWidth="1"/>
    <col min="9" max="9" width="12.109375" style="13" customWidth="1"/>
    <col min="10" max="10" width="2.88671875" style="6" customWidth="1"/>
    <col min="11" max="11" width="33.5546875" style="6" customWidth="1"/>
    <col min="12" max="16" width="12.88671875" style="7" customWidth="1"/>
    <col min="17" max="16384" width="8.88671875" style="6"/>
  </cols>
  <sheetData>
    <row r="2" spans="1:20" s="21" customFormat="1" ht="18">
      <c r="B2" s="23" t="s">
        <v>28</v>
      </c>
      <c r="C2" s="23"/>
      <c r="D2" s="23"/>
      <c r="E2" s="23"/>
      <c r="F2" s="23"/>
      <c r="G2" s="23"/>
      <c r="H2" s="22"/>
      <c r="I2" s="24"/>
      <c r="L2" s="22"/>
      <c r="M2" s="22"/>
      <c r="N2" s="22"/>
      <c r="O2" s="22"/>
      <c r="P2" s="22"/>
    </row>
    <row r="3" spans="1:20" s="25" customFormat="1">
      <c r="A3" s="44"/>
      <c r="B3" s="40"/>
      <c r="C3" s="40"/>
      <c r="D3" s="40"/>
      <c r="E3" s="40"/>
      <c r="F3" s="40"/>
      <c r="G3" s="33"/>
      <c r="H3" s="45"/>
      <c r="I3" s="45"/>
      <c r="J3" s="44"/>
      <c r="K3" s="28" t="s">
        <v>29</v>
      </c>
      <c r="L3" s="46">
        <v>2023</v>
      </c>
      <c r="M3" s="46">
        <v>2030</v>
      </c>
      <c r="N3" s="47"/>
      <c r="O3" s="47"/>
      <c r="P3" s="47"/>
      <c r="Q3" s="44"/>
      <c r="R3" s="44"/>
      <c r="S3" s="44"/>
      <c r="T3" s="44"/>
    </row>
    <row r="4" spans="1:20" s="25" customFormat="1" ht="15" customHeight="1">
      <c r="A4" s="44"/>
      <c r="B4" s="69" t="s">
        <v>30</v>
      </c>
      <c r="C4" s="69"/>
      <c r="D4" s="69"/>
      <c r="E4" s="69"/>
      <c r="F4" s="69"/>
      <c r="G4" s="44"/>
      <c r="H4" s="44"/>
      <c r="I4" s="44"/>
      <c r="J4" s="44"/>
      <c r="K4" s="26" t="s">
        <v>31</v>
      </c>
      <c r="L4" s="27">
        <f>SUM(L14:L175)</f>
        <v>49</v>
      </c>
      <c r="M4" s="27">
        <v>49</v>
      </c>
      <c r="N4" s="47"/>
      <c r="O4" s="64"/>
      <c r="P4" s="47"/>
      <c r="Q4" s="44"/>
      <c r="R4" s="44"/>
      <c r="S4" s="44"/>
      <c r="T4" s="44"/>
    </row>
    <row r="5" spans="1:20" s="25" customFormat="1" ht="15" customHeight="1">
      <c r="A5" s="44"/>
      <c r="B5" s="69"/>
      <c r="C5" s="69"/>
      <c r="D5" s="69"/>
      <c r="E5" s="69"/>
      <c r="F5" s="69"/>
      <c r="G5" s="32"/>
      <c r="H5" s="27"/>
      <c r="I5" s="27"/>
      <c r="J5" s="44"/>
      <c r="K5" s="26" t="s">
        <v>32</v>
      </c>
      <c r="L5" s="27">
        <f>SUM(H14:H168)</f>
        <v>109159</v>
      </c>
      <c r="M5" s="27">
        <f>SUM(I14:I168)</f>
        <v>117429</v>
      </c>
      <c r="N5" s="63"/>
      <c r="O5" s="64"/>
      <c r="P5" s="47"/>
      <c r="Q5" s="44"/>
      <c r="R5" s="44"/>
      <c r="S5" s="44"/>
      <c r="T5" s="44"/>
    </row>
    <row r="6" spans="1:20" s="25" customFormat="1" ht="15.75" customHeight="1">
      <c r="A6" s="44"/>
      <c r="B6" s="69"/>
      <c r="C6" s="69"/>
      <c r="D6" s="69"/>
      <c r="E6" s="69"/>
      <c r="F6" s="69"/>
      <c r="G6" s="44"/>
      <c r="H6" s="44"/>
      <c r="I6" s="44"/>
      <c r="J6" s="44"/>
      <c r="K6" s="26" t="s">
        <v>33</v>
      </c>
      <c r="L6" s="27">
        <f>L5/L4</f>
        <v>2227.7346938775509</v>
      </c>
      <c r="M6" s="27">
        <f>M5/M4</f>
        <v>2396.5102040816328</v>
      </c>
      <c r="N6" s="47"/>
      <c r="O6" s="47"/>
      <c r="P6" s="47"/>
      <c r="Q6" s="44"/>
      <c r="R6" s="44"/>
      <c r="S6" s="44"/>
      <c r="T6" s="44"/>
    </row>
    <row r="7" spans="1:20" s="25" customFormat="1" ht="15.75" customHeight="1">
      <c r="A7" s="44"/>
      <c r="B7" s="48"/>
      <c r="C7" s="48"/>
      <c r="D7" s="48"/>
      <c r="E7" s="48"/>
      <c r="F7" s="48"/>
      <c r="G7" s="44"/>
      <c r="H7" s="44"/>
      <c r="I7" s="44"/>
      <c r="J7" s="44"/>
      <c r="K7" s="32"/>
      <c r="L7" s="27"/>
      <c r="M7" s="27"/>
      <c r="N7" s="47"/>
      <c r="O7" s="47"/>
      <c r="P7" s="47"/>
      <c r="Q7" s="44"/>
      <c r="R7" s="44"/>
      <c r="S7" s="44"/>
      <c r="T7" s="44"/>
    </row>
    <row r="8" spans="1:20" s="25" customFormat="1" ht="15.75" customHeight="1">
      <c r="A8" s="44"/>
      <c r="B8" s="73" t="s">
        <v>34</v>
      </c>
      <c r="C8" s="73"/>
      <c r="D8" s="73"/>
      <c r="E8" s="73"/>
      <c r="F8" s="73"/>
      <c r="G8" s="44"/>
      <c r="H8" s="44"/>
      <c r="I8" s="44"/>
      <c r="J8" s="44"/>
      <c r="K8" s="32"/>
      <c r="L8" s="27"/>
      <c r="M8" s="27"/>
      <c r="N8" s="47"/>
      <c r="O8" s="47"/>
      <c r="P8" s="36" t="s">
        <v>35</v>
      </c>
      <c r="Q8" s="44"/>
      <c r="R8" s="44"/>
      <c r="S8" s="44"/>
      <c r="T8" s="44"/>
    </row>
    <row r="9" spans="1:20">
      <c r="L9" s="6"/>
      <c r="M9" s="6"/>
    </row>
    <row r="10" spans="1:20" ht="82.5" customHeight="1">
      <c r="B10" s="16" t="s">
        <v>36</v>
      </c>
      <c r="C10" s="16" t="s">
        <v>37</v>
      </c>
      <c r="D10" s="16" t="s">
        <v>38</v>
      </c>
      <c r="E10" s="16" t="s">
        <v>39</v>
      </c>
      <c r="F10" s="16" t="s">
        <v>40</v>
      </c>
      <c r="G10" s="16" t="s">
        <v>41</v>
      </c>
      <c r="H10" s="16" t="s">
        <v>42</v>
      </c>
      <c r="I10" s="16" t="s">
        <v>43</v>
      </c>
      <c r="J10" s="30"/>
      <c r="K10" s="16" t="s">
        <v>44</v>
      </c>
      <c r="L10" s="31" t="s">
        <v>45</v>
      </c>
      <c r="M10" s="70" t="s">
        <v>46</v>
      </c>
      <c r="N10" s="71"/>
      <c r="O10" s="71"/>
      <c r="P10" s="72"/>
    </row>
    <row r="11" spans="1:20" ht="15.95" thickBot="1"/>
    <row r="12" spans="1:20" s="4" customFormat="1" ht="47.1" thickBot="1">
      <c r="A12" s="49"/>
      <c r="B12" s="42" t="s">
        <v>47</v>
      </c>
      <c r="C12" s="50" t="s">
        <v>48</v>
      </c>
      <c r="D12" s="50" t="s">
        <v>49</v>
      </c>
      <c r="E12" s="50" t="s">
        <v>50</v>
      </c>
      <c r="F12" s="50" t="s">
        <v>51</v>
      </c>
      <c r="G12" s="50" t="s">
        <v>52</v>
      </c>
      <c r="H12" s="42" t="s">
        <v>53</v>
      </c>
      <c r="I12" s="42" t="s">
        <v>54</v>
      </c>
      <c r="J12" s="49"/>
      <c r="K12" s="51" t="s">
        <v>55</v>
      </c>
      <c r="L12" s="42" t="s">
        <v>56</v>
      </c>
      <c r="M12" s="42" t="s">
        <v>53</v>
      </c>
      <c r="N12" s="42" t="s">
        <v>57</v>
      </c>
      <c r="O12" s="42" t="s">
        <v>53</v>
      </c>
      <c r="P12" s="42" t="s">
        <v>57</v>
      </c>
      <c r="Q12" s="49"/>
      <c r="R12" s="49"/>
      <c r="S12" s="49"/>
      <c r="T12" s="49"/>
    </row>
    <row r="13" spans="1:20" s="4" customFormat="1">
      <c r="A13" s="49"/>
      <c r="B13" s="58"/>
      <c r="C13" s="59"/>
      <c r="D13" s="59"/>
      <c r="E13" s="59"/>
      <c r="F13" s="59"/>
      <c r="G13" s="59"/>
      <c r="H13" s="58"/>
      <c r="I13" s="60"/>
      <c r="J13" s="49"/>
      <c r="K13" s="53"/>
      <c r="L13" s="52"/>
      <c r="M13" s="52"/>
      <c r="N13" s="52"/>
      <c r="O13" s="52"/>
      <c r="P13" s="52"/>
      <c r="Q13" s="49"/>
      <c r="R13" s="49"/>
      <c r="S13" s="49"/>
      <c r="T13" s="49"/>
    </row>
    <row r="14" spans="1:20" s="4" customFormat="1" ht="20.45" customHeight="1">
      <c r="A14" s="54"/>
      <c r="B14" s="12" t="s">
        <v>58</v>
      </c>
      <c r="C14" s="10" t="s">
        <v>59</v>
      </c>
      <c r="D14" s="11"/>
      <c r="E14" s="11"/>
      <c r="F14" s="11"/>
      <c r="G14" s="10" t="s">
        <v>60</v>
      </c>
      <c r="H14" s="68">
        <v>396</v>
      </c>
      <c r="I14" s="68">
        <v>429</v>
      </c>
      <c r="J14" s="55"/>
      <c r="K14" s="65" t="s">
        <v>60</v>
      </c>
      <c r="L14" s="66">
        <v>2</v>
      </c>
      <c r="M14" s="14">
        <v>5544</v>
      </c>
      <c r="N14" s="15">
        <f>IF(K14="",-1,(-($L$6-(M14/L14))/$L$6))</f>
        <v>0.24431334108960334</v>
      </c>
      <c r="O14" s="14">
        <f t="shared" ref="O14:O45" si="0">IF(K14="",0,(SUMIF($G$13:$G$168,K14,$I$13:$I$168)))</f>
        <v>6341</v>
      </c>
      <c r="P14" s="15">
        <f>IF(K14="",-1,(-($M$6-(O14/L14))/$M$6))</f>
        <v>0.32296536630644895</v>
      </c>
      <c r="Q14" s="56"/>
      <c r="R14" s="49"/>
      <c r="S14" s="49"/>
      <c r="T14" s="49"/>
    </row>
    <row r="15" spans="1:20" s="4" customFormat="1" ht="20.100000000000001" customHeight="1">
      <c r="A15" s="54"/>
      <c r="B15" s="12" t="s">
        <v>61</v>
      </c>
      <c r="C15" s="10" t="s">
        <v>62</v>
      </c>
      <c r="D15" s="11"/>
      <c r="E15" s="11"/>
      <c r="F15" s="11"/>
      <c r="G15" s="10" t="s">
        <v>60</v>
      </c>
      <c r="H15" s="68">
        <v>252</v>
      </c>
      <c r="I15" s="68">
        <v>279</v>
      </c>
      <c r="J15" s="55"/>
      <c r="K15" s="65" t="s">
        <v>63</v>
      </c>
      <c r="L15" s="66">
        <v>1</v>
      </c>
      <c r="M15" s="14">
        <f t="shared" ref="M15:M44" si="1">IF(K15="",0,(SUMIF($G$14:$G$168,K15,$H$14:$H$168)))</f>
        <v>2242</v>
      </c>
      <c r="N15" s="15">
        <f>IF(K15="",-1,(-($L$6-(M15/L15))/$L$6))</f>
        <v>6.4035031467859563E-3</v>
      </c>
      <c r="O15" s="14">
        <f t="shared" si="0"/>
        <v>2412</v>
      </c>
      <c r="P15" s="15">
        <f>IF(K15="",-1,(-($M$6-(O15/L15))/$M$6))</f>
        <v>6.4634800602917037E-3</v>
      </c>
      <c r="Q15" s="56"/>
      <c r="R15" s="49"/>
      <c r="S15" s="49"/>
      <c r="T15" s="57"/>
    </row>
    <row r="16" spans="1:20" s="4" customFormat="1">
      <c r="A16" s="54"/>
      <c r="B16" s="12" t="s">
        <v>64</v>
      </c>
      <c r="C16" s="10" t="s">
        <v>65</v>
      </c>
      <c r="D16" s="11"/>
      <c r="E16" s="11"/>
      <c r="F16" s="11"/>
      <c r="G16" s="10" t="s">
        <v>60</v>
      </c>
      <c r="H16" s="68">
        <v>309</v>
      </c>
      <c r="I16" s="68">
        <v>334</v>
      </c>
      <c r="J16" s="55"/>
      <c r="K16" s="10" t="s">
        <v>66</v>
      </c>
      <c r="L16" s="66">
        <v>2</v>
      </c>
      <c r="M16" s="14">
        <f t="shared" si="1"/>
        <v>4122</v>
      </c>
      <c r="N16" s="15">
        <f t="shared" ref="N16:N79" si="2">IF(K16="",-1,(-($L$6-(M16/L16))/$L$6))</f>
        <v>-7.4844950943119604E-2</v>
      </c>
      <c r="O16" s="14">
        <f t="shared" si="0"/>
        <v>4418</v>
      </c>
      <c r="P16" s="15">
        <f t="shared" ref="P16:P79" si="3">IF(K16="",-1,(-($M$6-(O16/L16))/$M$6))</f>
        <v>-7.8243023443953411E-2</v>
      </c>
      <c r="Q16" s="56"/>
      <c r="R16" s="49"/>
      <c r="S16" s="49"/>
      <c r="T16" s="57"/>
    </row>
    <row r="17" spans="1:20" s="4" customFormat="1" ht="15" customHeight="1">
      <c r="A17" s="54"/>
      <c r="B17" s="12" t="s">
        <v>67</v>
      </c>
      <c r="C17" s="10" t="s">
        <v>68</v>
      </c>
      <c r="D17" s="11"/>
      <c r="E17" s="11"/>
      <c r="F17" s="11"/>
      <c r="G17" s="10" t="s">
        <v>60</v>
      </c>
      <c r="H17" s="68">
        <v>337</v>
      </c>
      <c r="I17" s="68">
        <v>360</v>
      </c>
      <c r="J17" s="55"/>
      <c r="K17" s="62" t="s">
        <v>69</v>
      </c>
      <c r="L17" s="66">
        <v>3</v>
      </c>
      <c r="M17" s="14">
        <f t="shared" si="1"/>
        <v>6186</v>
      </c>
      <c r="N17" s="15">
        <f t="shared" si="2"/>
        <v>-7.439606445643504E-2</v>
      </c>
      <c r="O17" s="14">
        <f t="shared" si="0"/>
        <v>6576</v>
      </c>
      <c r="P17" s="15">
        <f t="shared" si="3"/>
        <v>-8.5336671520663598E-2</v>
      </c>
      <c r="Q17" s="56"/>
      <c r="R17" s="49"/>
      <c r="S17" s="49"/>
      <c r="T17" s="57"/>
    </row>
    <row r="18" spans="1:20" s="4" customFormat="1">
      <c r="A18" s="54"/>
      <c r="B18" s="12" t="s">
        <v>70</v>
      </c>
      <c r="C18" s="10" t="s">
        <v>71</v>
      </c>
      <c r="D18" s="11"/>
      <c r="E18" s="11"/>
      <c r="F18" s="11"/>
      <c r="G18" s="10" t="s">
        <v>60</v>
      </c>
      <c r="H18" s="68">
        <v>176</v>
      </c>
      <c r="I18" s="68">
        <v>187</v>
      </c>
      <c r="J18" s="55"/>
      <c r="K18" s="65" t="s">
        <v>72</v>
      </c>
      <c r="L18" s="66">
        <v>1</v>
      </c>
      <c r="M18" s="14">
        <f t="shared" si="1"/>
        <v>2467</v>
      </c>
      <c r="N18" s="15">
        <f t="shared" si="2"/>
        <v>0.1074029626508122</v>
      </c>
      <c r="O18" s="14">
        <f t="shared" si="0"/>
        <v>2659</v>
      </c>
      <c r="P18" s="15">
        <f t="shared" si="3"/>
        <v>0.10953001388072788</v>
      </c>
      <c r="Q18" s="56"/>
      <c r="R18" s="49"/>
      <c r="S18" s="49"/>
      <c r="T18" s="57"/>
    </row>
    <row r="19" spans="1:20" s="4" customFormat="1">
      <c r="A19" s="49"/>
      <c r="B19" s="12" t="s">
        <v>73</v>
      </c>
      <c r="C19" s="10" t="s">
        <v>74</v>
      </c>
      <c r="D19" s="10" t="s">
        <v>75</v>
      </c>
      <c r="E19" s="11"/>
      <c r="F19" s="11"/>
      <c r="G19" s="10" t="s">
        <v>60</v>
      </c>
      <c r="H19" s="68">
        <v>1139</v>
      </c>
      <c r="I19" s="68">
        <v>1504</v>
      </c>
      <c r="J19" s="54"/>
      <c r="K19" s="65" t="s">
        <v>76</v>
      </c>
      <c r="L19" s="66">
        <v>3</v>
      </c>
      <c r="M19" s="14">
        <f t="shared" si="1"/>
        <v>5983</v>
      </c>
      <c r="N19" s="15">
        <f t="shared" si="2"/>
        <v>-0.10477071672209037</v>
      </c>
      <c r="O19" s="14">
        <f t="shared" si="0"/>
        <v>6450</v>
      </c>
      <c r="P19" s="15">
        <f t="shared" si="3"/>
        <v>-0.10286215500430052</v>
      </c>
      <c r="Q19" s="56"/>
      <c r="R19" s="49"/>
      <c r="S19" s="49"/>
      <c r="T19" s="57"/>
    </row>
    <row r="20" spans="1:20">
      <c r="A20" s="9"/>
      <c r="B20" s="12" t="s">
        <v>77</v>
      </c>
      <c r="C20" s="10" t="s">
        <v>78</v>
      </c>
      <c r="D20" s="11"/>
      <c r="E20" s="11"/>
      <c r="F20" s="11"/>
      <c r="G20" s="10" t="s">
        <v>60</v>
      </c>
      <c r="H20" s="68">
        <v>187</v>
      </c>
      <c r="I20" s="68">
        <v>210</v>
      </c>
      <c r="J20" s="29"/>
      <c r="K20" s="65" t="s">
        <v>79</v>
      </c>
      <c r="L20" s="66">
        <v>2</v>
      </c>
      <c r="M20" s="14">
        <f t="shared" si="1"/>
        <v>4577</v>
      </c>
      <c r="N20" s="15">
        <f t="shared" si="2"/>
        <v>2.7276724777618049E-2</v>
      </c>
      <c r="O20" s="14">
        <f t="shared" si="0"/>
        <v>4874</v>
      </c>
      <c r="P20" s="15">
        <f t="shared" si="3"/>
        <v>1.6895315467218442E-2</v>
      </c>
      <c r="Q20" s="8"/>
      <c r="T20" s="39"/>
    </row>
    <row r="21" spans="1:20">
      <c r="A21" s="9"/>
      <c r="B21" s="12" t="s">
        <v>80</v>
      </c>
      <c r="C21" s="10" t="s">
        <v>81</v>
      </c>
      <c r="D21" s="11"/>
      <c r="E21" s="11"/>
      <c r="F21" s="11"/>
      <c r="G21" s="10" t="s">
        <v>60</v>
      </c>
      <c r="H21" s="68">
        <v>709</v>
      </c>
      <c r="I21" s="68">
        <v>740</v>
      </c>
      <c r="J21" s="29"/>
      <c r="K21" s="67" t="s">
        <v>82</v>
      </c>
      <c r="L21" s="66">
        <v>2</v>
      </c>
      <c r="M21" s="14">
        <f t="shared" si="1"/>
        <v>4365</v>
      </c>
      <c r="N21" s="15">
        <f t="shared" si="2"/>
        <v>-2.0305242810945427E-2</v>
      </c>
      <c r="O21" s="14">
        <f t="shared" si="0"/>
        <v>4683</v>
      </c>
      <c r="P21" s="15">
        <f t="shared" si="3"/>
        <v>-2.2954295787241698E-2</v>
      </c>
      <c r="Q21" s="8"/>
      <c r="T21" s="39"/>
    </row>
    <row r="22" spans="1:20">
      <c r="A22" s="9"/>
      <c r="B22" s="12" t="s">
        <v>83</v>
      </c>
      <c r="C22" s="10" t="s">
        <v>84</v>
      </c>
      <c r="D22" s="11"/>
      <c r="E22" s="11"/>
      <c r="F22" s="11"/>
      <c r="G22" s="10" t="s">
        <v>60</v>
      </c>
      <c r="H22" s="68">
        <v>554</v>
      </c>
      <c r="I22" s="68">
        <v>712</v>
      </c>
      <c r="J22" s="29"/>
      <c r="K22" s="67" t="s">
        <v>85</v>
      </c>
      <c r="L22" s="66">
        <v>2</v>
      </c>
      <c r="M22" s="14">
        <f t="shared" si="1"/>
        <v>2513</v>
      </c>
      <c r="N22" s="15">
        <f t="shared" si="2"/>
        <v>-0.43597412948084902</v>
      </c>
      <c r="O22" s="14">
        <f t="shared" si="0"/>
        <v>2679</v>
      </c>
      <c r="P22" s="15">
        <f>IF(K22="",-1,(-($M$6-(O22/L22))/$M$6))</f>
        <v>-0.44106225889686534</v>
      </c>
      <c r="Q22" s="8"/>
      <c r="T22" s="39"/>
    </row>
    <row r="23" spans="1:20">
      <c r="A23" s="9"/>
      <c r="B23" s="12" t="s">
        <v>86</v>
      </c>
      <c r="C23" s="10" t="s">
        <v>87</v>
      </c>
      <c r="D23" s="11"/>
      <c r="E23" s="11"/>
      <c r="F23" s="11"/>
      <c r="G23" s="10" t="s">
        <v>60</v>
      </c>
      <c r="H23" s="68">
        <v>97</v>
      </c>
      <c r="I23" s="68">
        <v>103</v>
      </c>
      <c r="J23" s="29"/>
      <c r="K23" s="67" t="s">
        <v>88</v>
      </c>
      <c r="L23" s="66">
        <v>1</v>
      </c>
      <c r="M23" s="14">
        <f t="shared" si="1"/>
        <v>2594</v>
      </c>
      <c r="N23" s="15">
        <f t="shared" si="2"/>
        <v>0.16441154645975145</v>
      </c>
      <c r="O23" s="14">
        <f t="shared" si="0"/>
        <v>2774</v>
      </c>
      <c r="P23" s="15">
        <f t="shared" si="3"/>
        <v>0.15751645675259088</v>
      </c>
      <c r="Q23" s="8"/>
      <c r="T23" s="39"/>
    </row>
    <row r="24" spans="1:20">
      <c r="A24" s="9"/>
      <c r="B24" s="12" t="s">
        <v>89</v>
      </c>
      <c r="C24" s="10" t="s">
        <v>90</v>
      </c>
      <c r="D24" s="11"/>
      <c r="E24" s="11"/>
      <c r="F24" s="11"/>
      <c r="G24" s="10" t="s">
        <v>60</v>
      </c>
      <c r="H24" s="68">
        <v>412</v>
      </c>
      <c r="I24" s="68">
        <v>443</v>
      </c>
      <c r="J24" s="29"/>
      <c r="K24" s="67" t="s">
        <v>91</v>
      </c>
      <c r="L24" s="66">
        <v>1</v>
      </c>
      <c r="M24" s="14">
        <f t="shared" si="1"/>
        <v>2688</v>
      </c>
      <c r="N24" s="15">
        <f t="shared" si="2"/>
        <v>0.2066068762081002</v>
      </c>
      <c r="O24" s="14">
        <f t="shared" si="0"/>
        <v>2894</v>
      </c>
      <c r="P24" s="15">
        <f t="shared" si="3"/>
        <v>0.20758926670583921</v>
      </c>
      <c r="Q24" s="8"/>
      <c r="T24" s="39"/>
    </row>
    <row r="25" spans="1:20">
      <c r="A25" s="9"/>
      <c r="B25" s="12" t="s">
        <v>92</v>
      </c>
      <c r="C25" s="10" t="s">
        <v>93</v>
      </c>
      <c r="D25" s="11"/>
      <c r="E25" s="11"/>
      <c r="F25" s="11"/>
      <c r="G25" s="10" t="s">
        <v>60</v>
      </c>
      <c r="H25" s="68">
        <v>606</v>
      </c>
      <c r="I25" s="68">
        <v>646</v>
      </c>
      <c r="J25" s="29"/>
      <c r="K25" s="67" t="s">
        <v>94</v>
      </c>
      <c r="L25" s="66">
        <v>1</v>
      </c>
      <c r="M25" s="14">
        <f t="shared" si="1"/>
        <v>2292</v>
      </c>
      <c r="N25" s="15">
        <f t="shared" si="2"/>
        <v>2.8847827481014009E-2</v>
      </c>
      <c r="O25" s="14">
        <f t="shared" si="0"/>
        <v>2470</v>
      </c>
      <c r="P25" s="15">
        <f t="shared" si="3"/>
        <v>3.0665338204361736E-2</v>
      </c>
      <c r="Q25" s="8"/>
      <c r="T25" s="39"/>
    </row>
    <row r="26" spans="1:20">
      <c r="A26" s="9"/>
      <c r="B26" s="12" t="s">
        <v>95</v>
      </c>
      <c r="C26" s="10" t="s">
        <v>96</v>
      </c>
      <c r="D26" s="11"/>
      <c r="E26" s="11"/>
      <c r="F26" s="11"/>
      <c r="G26" s="10" t="s">
        <v>60</v>
      </c>
      <c r="H26" s="68">
        <v>370</v>
      </c>
      <c r="I26" s="68">
        <v>394</v>
      </c>
      <c r="J26" s="29"/>
      <c r="K26" s="67" t="s">
        <v>97</v>
      </c>
      <c r="L26" s="66">
        <v>1</v>
      </c>
      <c r="M26" s="14">
        <f t="shared" si="1"/>
        <v>2116</v>
      </c>
      <c r="N26" s="15">
        <f t="shared" ref="N26:N40" si="4">IF(K26="",-1,(-($L$6-(M26/L26))/$L$6))</f>
        <v>-5.0156194175468738E-2</v>
      </c>
      <c r="O26" s="14">
        <f t="shared" si="0"/>
        <v>2275</v>
      </c>
      <c r="P26" s="15">
        <f t="shared" ref="P26:P40" si="5">IF(K26="",-1,(-($M$6-(O26/L26))/$M$6))</f>
        <v>-5.0702977969666822E-2</v>
      </c>
      <c r="Q26" s="8"/>
      <c r="T26" s="39"/>
    </row>
    <row r="27" spans="1:20">
      <c r="A27" s="9"/>
      <c r="B27" s="12" t="s">
        <v>98</v>
      </c>
      <c r="C27" s="10" t="s">
        <v>63</v>
      </c>
      <c r="D27" s="11"/>
      <c r="E27" s="11"/>
      <c r="F27" s="11"/>
      <c r="G27" s="10" t="s">
        <v>63</v>
      </c>
      <c r="H27" s="68">
        <v>1246</v>
      </c>
      <c r="I27" s="68">
        <v>1332</v>
      </c>
      <c r="J27" s="29"/>
      <c r="K27" s="67" t="s">
        <v>99</v>
      </c>
      <c r="L27" s="66">
        <v>2</v>
      </c>
      <c r="M27" s="14">
        <f t="shared" si="1"/>
        <v>4310</v>
      </c>
      <c r="N27" s="15">
        <f t="shared" si="4"/>
        <v>-3.2649621194770856E-2</v>
      </c>
      <c r="O27" s="14">
        <f t="shared" si="0"/>
        <v>4704</v>
      </c>
      <c r="P27" s="15">
        <f t="shared" si="5"/>
        <v>-1.8572924916332469E-2</v>
      </c>
      <c r="Q27" s="8"/>
      <c r="T27" s="39"/>
    </row>
    <row r="28" spans="1:20">
      <c r="A28" s="9"/>
      <c r="B28" s="12" t="s">
        <v>100</v>
      </c>
      <c r="C28" s="10" t="s">
        <v>101</v>
      </c>
      <c r="D28" s="11"/>
      <c r="E28" s="11"/>
      <c r="F28" s="11"/>
      <c r="G28" s="10" t="s">
        <v>63</v>
      </c>
      <c r="H28" s="68">
        <v>221</v>
      </c>
      <c r="I28" s="68">
        <v>240</v>
      </c>
      <c r="J28" s="29"/>
      <c r="K28" s="67" t="s">
        <v>102</v>
      </c>
      <c r="L28" s="66">
        <v>2</v>
      </c>
      <c r="M28" s="14">
        <f t="shared" si="1"/>
        <v>4578</v>
      </c>
      <c r="N28" s="15">
        <f t="shared" si="4"/>
        <v>2.7501168020960327E-2</v>
      </c>
      <c r="O28" s="14">
        <f t="shared" si="0"/>
        <v>4895</v>
      </c>
      <c r="P28" s="15">
        <f t="shared" si="5"/>
        <v>2.1276686338127671E-2</v>
      </c>
      <c r="Q28" s="8"/>
      <c r="T28" s="39"/>
    </row>
    <row r="29" spans="1:20">
      <c r="A29" s="9"/>
      <c r="B29" s="12" t="s">
        <v>103</v>
      </c>
      <c r="C29" s="10" t="s">
        <v>104</v>
      </c>
      <c r="D29" s="11"/>
      <c r="E29" s="11"/>
      <c r="F29" s="11"/>
      <c r="G29" s="10" t="s">
        <v>63</v>
      </c>
      <c r="H29" s="68">
        <v>126</v>
      </c>
      <c r="I29" s="68">
        <v>149</v>
      </c>
      <c r="J29" s="29"/>
      <c r="K29" s="67" t="s">
        <v>105</v>
      </c>
      <c r="L29" s="66">
        <v>1</v>
      </c>
      <c r="M29" s="14">
        <f t="shared" si="1"/>
        <v>2291</v>
      </c>
      <c r="N29" s="15">
        <f t="shared" si="4"/>
        <v>2.839894099432945E-2</v>
      </c>
      <c r="O29" s="14">
        <f t="shared" si="0"/>
        <v>2461</v>
      </c>
      <c r="P29" s="15">
        <f t="shared" si="5"/>
        <v>2.690987745786811E-2</v>
      </c>
      <c r="Q29" s="8"/>
      <c r="T29" s="39"/>
    </row>
    <row r="30" spans="1:20">
      <c r="A30" s="9"/>
      <c r="B30" s="12" t="s">
        <v>106</v>
      </c>
      <c r="C30" s="10" t="s">
        <v>107</v>
      </c>
      <c r="D30" s="11"/>
      <c r="E30" s="11"/>
      <c r="F30" s="11"/>
      <c r="G30" s="10" t="s">
        <v>63</v>
      </c>
      <c r="H30" s="68">
        <v>160</v>
      </c>
      <c r="I30" s="68">
        <v>161</v>
      </c>
      <c r="J30" s="29"/>
      <c r="K30" s="67" t="s">
        <v>108</v>
      </c>
      <c r="L30" s="66">
        <v>1</v>
      </c>
      <c r="M30" s="14">
        <f t="shared" si="1"/>
        <v>2223</v>
      </c>
      <c r="N30" s="15">
        <f t="shared" si="4"/>
        <v>-2.125340100220704E-3</v>
      </c>
      <c r="O30" s="14">
        <f t="shared" si="0"/>
        <v>2374</v>
      </c>
      <c r="P30" s="15">
        <f t="shared" si="5"/>
        <v>-9.3929097582369381E-3</v>
      </c>
      <c r="Q30" s="8"/>
      <c r="T30" s="39"/>
    </row>
    <row r="31" spans="1:20">
      <c r="A31" s="9"/>
      <c r="B31" s="12" t="s">
        <v>109</v>
      </c>
      <c r="C31" s="10" t="s">
        <v>110</v>
      </c>
      <c r="D31" s="11"/>
      <c r="E31" s="11"/>
      <c r="F31" s="11"/>
      <c r="G31" s="10" t="s">
        <v>63</v>
      </c>
      <c r="H31" s="68">
        <v>417</v>
      </c>
      <c r="I31" s="68">
        <v>451</v>
      </c>
      <c r="J31" s="29"/>
      <c r="K31" s="67" t="s">
        <v>111</v>
      </c>
      <c r="L31" s="12">
        <v>2</v>
      </c>
      <c r="M31" s="14">
        <f t="shared" si="1"/>
        <v>4224</v>
      </c>
      <c r="N31" s="15">
        <f t="shared" si="4"/>
        <v>-5.1951740122206984E-2</v>
      </c>
      <c r="O31" s="14">
        <f t="shared" si="0"/>
        <v>4504</v>
      </c>
      <c r="P31" s="15">
        <f t="shared" si="5"/>
        <v>-6.0300266544039423E-2</v>
      </c>
      <c r="Q31" s="8"/>
      <c r="T31" s="39"/>
    </row>
    <row r="32" spans="1:20">
      <c r="A32" s="9"/>
      <c r="B32" s="12" t="s">
        <v>112</v>
      </c>
      <c r="C32" s="10" t="s">
        <v>113</v>
      </c>
      <c r="D32" s="11"/>
      <c r="E32" s="11"/>
      <c r="F32" s="11"/>
      <c r="G32" s="10" t="s">
        <v>63</v>
      </c>
      <c r="H32" s="68">
        <v>72</v>
      </c>
      <c r="I32" s="68">
        <v>79</v>
      </c>
      <c r="J32" s="29"/>
      <c r="K32" s="67" t="s">
        <v>114</v>
      </c>
      <c r="L32" s="12">
        <v>2</v>
      </c>
      <c r="M32" s="14">
        <f t="shared" si="1"/>
        <v>4380</v>
      </c>
      <c r="N32" s="15">
        <f t="shared" si="4"/>
        <v>-1.693859416081122E-2</v>
      </c>
      <c r="O32" s="14">
        <f t="shared" si="0"/>
        <v>4837</v>
      </c>
      <c r="P32" s="15">
        <f t="shared" si="5"/>
        <v>9.1757572660926563E-3</v>
      </c>
      <c r="Q32" s="8"/>
      <c r="T32" s="39"/>
    </row>
    <row r="33" spans="1:20">
      <c r="A33" s="9"/>
      <c r="B33" s="12" t="s">
        <v>115</v>
      </c>
      <c r="C33" s="10" t="s">
        <v>116</v>
      </c>
      <c r="D33" s="10" t="s">
        <v>117</v>
      </c>
      <c r="E33" s="10" t="s">
        <v>118</v>
      </c>
      <c r="F33" s="11"/>
      <c r="G33" s="10" t="s">
        <v>66</v>
      </c>
      <c r="H33" s="68">
        <v>2126</v>
      </c>
      <c r="I33" s="68">
        <v>2293</v>
      </c>
      <c r="J33" s="29"/>
      <c r="K33" s="67" t="s">
        <v>119</v>
      </c>
      <c r="L33" s="12">
        <v>3</v>
      </c>
      <c r="M33" s="14">
        <f t="shared" si="1"/>
        <v>7184</v>
      </c>
      <c r="N33" s="15">
        <f t="shared" si="4"/>
        <v>7.4933506780628878E-2</v>
      </c>
      <c r="O33" s="14">
        <f t="shared" si="0"/>
        <v>7509</v>
      </c>
      <c r="P33" s="15">
        <f t="shared" si="5"/>
        <v>4.4435360941505034E-2</v>
      </c>
      <c r="Q33" s="8"/>
      <c r="T33" s="39"/>
    </row>
    <row r="34" spans="1:20">
      <c r="A34" s="9"/>
      <c r="B34" s="12" t="s">
        <v>120</v>
      </c>
      <c r="C34" s="10" t="s">
        <v>116</v>
      </c>
      <c r="D34" s="10" t="s">
        <v>117</v>
      </c>
      <c r="E34" s="10" t="s">
        <v>118</v>
      </c>
      <c r="F34" s="11"/>
      <c r="G34" s="10" t="s">
        <v>66</v>
      </c>
      <c r="H34" s="68">
        <v>1996</v>
      </c>
      <c r="I34" s="68">
        <v>2125</v>
      </c>
      <c r="J34" s="29"/>
      <c r="K34" s="10" t="s">
        <v>121</v>
      </c>
      <c r="L34" s="12">
        <v>1</v>
      </c>
      <c r="M34" s="14">
        <f t="shared" si="1"/>
        <v>2684</v>
      </c>
      <c r="N34" s="15">
        <f t="shared" si="4"/>
        <v>0.20481133026136195</v>
      </c>
      <c r="O34" s="14">
        <f t="shared" si="0"/>
        <v>2879</v>
      </c>
      <c r="P34" s="15">
        <f t="shared" si="5"/>
        <v>0.20133016546168317</v>
      </c>
      <c r="Q34" s="8"/>
      <c r="T34" s="39"/>
    </row>
    <row r="35" spans="1:20">
      <c r="A35" s="9"/>
      <c r="B35" s="12" t="s">
        <v>122</v>
      </c>
      <c r="C35" s="10" t="s">
        <v>123</v>
      </c>
      <c r="D35" s="11"/>
      <c r="E35" s="11"/>
      <c r="F35" s="11"/>
      <c r="G35" s="62" t="s">
        <v>69</v>
      </c>
      <c r="H35" s="68">
        <v>643</v>
      </c>
      <c r="I35" s="68">
        <v>694</v>
      </c>
      <c r="J35" s="29"/>
      <c r="K35" s="10" t="s">
        <v>124</v>
      </c>
      <c r="L35" s="12">
        <v>2</v>
      </c>
      <c r="M35" s="14">
        <f t="shared" si="1"/>
        <v>3568</v>
      </c>
      <c r="N35" s="15">
        <f t="shared" si="4"/>
        <v>-0.19918650775474303</v>
      </c>
      <c r="O35" s="14">
        <f t="shared" si="0"/>
        <v>3865</v>
      </c>
      <c r="P35" s="15">
        <f t="shared" si="5"/>
        <v>-0.19361912304456314</v>
      </c>
      <c r="Q35" s="8"/>
      <c r="T35" s="39"/>
    </row>
    <row r="36" spans="1:20">
      <c r="A36" s="9"/>
      <c r="B36" s="12" t="s">
        <v>125</v>
      </c>
      <c r="C36" s="10" t="s">
        <v>116</v>
      </c>
      <c r="D36" s="10" t="s">
        <v>117</v>
      </c>
      <c r="E36" s="10" t="s">
        <v>126</v>
      </c>
      <c r="F36" s="11"/>
      <c r="G36" s="62" t="s">
        <v>69</v>
      </c>
      <c r="H36" s="68">
        <v>1427</v>
      </c>
      <c r="I36" s="68">
        <v>1542</v>
      </c>
      <c r="J36" s="29"/>
      <c r="K36" s="67" t="s">
        <v>127</v>
      </c>
      <c r="L36" s="12">
        <v>2</v>
      </c>
      <c r="M36" s="14">
        <f t="shared" si="1"/>
        <v>4269</v>
      </c>
      <c r="N36" s="15">
        <f t="shared" si="4"/>
        <v>-4.185179417180436E-2</v>
      </c>
      <c r="O36" s="14">
        <f t="shared" si="0"/>
        <v>4608</v>
      </c>
      <c r="P36" s="15">
        <f t="shared" si="5"/>
        <v>-3.8602048897631802E-2</v>
      </c>
      <c r="Q36" s="8"/>
      <c r="T36" s="39"/>
    </row>
    <row r="37" spans="1:20">
      <c r="A37" s="9"/>
      <c r="B37" s="12" t="s">
        <v>128</v>
      </c>
      <c r="C37" s="10" t="s">
        <v>116</v>
      </c>
      <c r="D37" s="10" t="s">
        <v>117</v>
      </c>
      <c r="E37" s="10" t="s">
        <v>126</v>
      </c>
      <c r="F37" s="11"/>
      <c r="G37" s="62" t="s">
        <v>69</v>
      </c>
      <c r="H37" s="68">
        <v>4040</v>
      </c>
      <c r="I37" s="68">
        <v>4257</v>
      </c>
      <c r="J37" s="29"/>
      <c r="K37" s="67" t="s">
        <v>129</v>
      </c>
      <c r="L37" s="12">
        <v>2</v>
      </c>
      <c r="M37" s="14">
        <f t="shared" si="1"/>
        <v>4427</v>
      </c>
      <c r="N37" s="15">
        <f t="shared" si="4"/>
        <v>-6.3897617237240346E-3</v>
      </c>
      <c r="O37" s="14">
        <f t="shared" si="0"/>
        <v>4772</v>
      </c>
      <c r="P37" s="15">
        <f t="shared" si="5"/>
        <v>-4.3856287629121041E-3</v>
      </c>
      <c r="Q37" s="8"/>
      <c r="T37" s="39"/>
    </row>
    <row r="38" spans="1:20">
      <c r="A38" s="9"/>
      <c r="B38" s="12" t="s">
        <v>130</v>
      </c>
      <c r="C38" s="10" t="s">
        <v>131</v>
      </c>
      <c r="D38" s="10" t="s">
        <v>75</v>
      </c>
      <c r="E38" s="10" t="s">
        <v>126</v>
      </c>
      <c r="F38" s="11"/>
      <c r="G38" s="62" t="s">
        <v>69</v>
      </c>
      <c r="H38" s="68">
        <v>76</v>
      </c>
      <c r="I38" s="68">
        <v>83</v>
      </c>
      <c r="J38" s="29"/>
      <c r="K38" s="67" t="s">
        <v>132</v>
      </c>
      <c r="L38" s="12">
        <v>2</v>
      </c>
      <c r="M38" s="14">
        <f t="shared" si="1"/>
        <v>5046</v>
      </c>
      <c r="N38" s="15">
        <f t="shared" si="4"/>
        <v>0.13254060590514763</v>
      </c>
      <c r="O38" s="14">
        <f t="shared" si="0"/>
        <v>5436</v>
      </c>
      <c r="P38" s="15">
        <f t="shared" si="5"/>
        <v>0.13414914544107498</v>
      </c>
      <c r="Q38" s="8"/>
      <c r="T38" s="39"/>
    </row>
    <row r="39" spans="1:20">
      <c r="A39" s="9"/>
      <c r="B39" s="12" t="s">
        <v>133</v>
      </c>
      <c r="C39" s="10" t="s">
        <v>134</v>
      </c>
      <c r="D39" s="11"/>
      <c r="E39" s="11"/>
      <c r="F39" s="11"/>
      <c r="G39" s="10" t="s">
        <v>72</v>
      </c>
      <c r="H39" s="68">
        <v>112</v>
      </c>
      <c r="I39" s="68">
        <v>123</v>
      </c>
      <c r="J39" s="29"/>
      <c r="K39" s="67" t="s">
        <v>135</v>
      </c>
      <c r="L39" s="12">
        <v>2</v>
      </c>
      <c r="M39" s="14">
        <f t="shared" si="1"/>
        <v>5252</v>
      </c>
      <c r="N39" s="15">
        <f t="shared" si="4"/>
        <v>0.17877591403365742</v>
      </c>
      <c r="O39" s="14">
        <f t="shared" si="0"/>
        <v>5632</v>
      </c>
      <c r="P39" s="15">
        <f t="shared" si="5"/>
        <v>0.17504194023622779</v>
      </c>
      <c r="Q39" s="8"/>
      <c r="T39" s="39"/>
    </row>
    <row r="40" spans="1:20">
      <c r="A40" s="9"/>
      <c r="B40" s="12" t="s">
        <v>136</v>
      </c>
      <c r="C40" s="10" t="s">
        <v>137</v>
      </c>
      <c r="D40" s="11"/>
      <c r="E40" s="11"/>
      <c r="F40" s="11"/>
      <c r="G40" s="10" t="s">
        <v>72</v>
      </c>
      <c r="H40" s="68">
        <v>36</v>
      </c>
      <c r="I40" s="68">
        <v>38</v>
      </c>
      <c r="J40" s="29"/>
      <c r="K40" s="67" t="s">
        <v>138</v>
      </c>
      <c r="L40" s="12">
        <v>3</v>
      </c>
      <c r="M40" s="14">
        <f t="shared" si="1"/>
        <v>7034</v>
      </c>
      <c r="N40" s="15">
        <f t="shared" si="4"/>
        <v>5.2489182446400828E-2</v>
      </c>
      <c r="O40" s="14">
        <f t="shared" si="0"/>
        <v>7448</v>
      </c>
      <c r="P40" s="15">
        <f t="shared" si="5"/>
        <v>3.5950801477204551E-2</v>
      </c>
      <c r="Q40" s="8"/>
      <c r="T40" s="39"/>
    </row>
    <row r="41" spans="1:20">
      <c r="A41" s="9"/>
      <c r="B41" s="12" t="s">
        <v>139</v>
      </c>
      <c r="C41" s="10" t="s">
        <v>140</v>
      </c>
      <c r="D41" s="11"/>
      <c r="E41" s="11"/>
      <c r="F41" s="11"/>
      <c r="G41" s="10" t="s">
        <v>72</v>
      </c>
      <c r="H41" s="68">
        <v>30</v>
      </c>
      <c r="I41" s="68">
        <v>30</v>
      </c>
      <c r="J41" s="29"/>
      <c r="K41" s="3"/>
      <c r="L41" s="2"/>
      <c r="M41" s="14">
        <f t="shared" si="1"/>
        <v>0</v>
      </c>
      <c r="N41" s="15">
        <f t="shared" si="2"/>
        <v>-1</v>
      </c>
      <c r="O41" s="14">
        <f t="shared" si="0"/>
        <v>0</v>
      </c>
      <c r="P41" s="15">
        <f t="shared" si="3"/>
        <v>-1</v>
      </c>
      <c r="Q41" s="8"/>
      <c r="T41" s="39"/>
    </row>
    <row r="42" spans="1:20">
      <c r="A42" s="9"/>
      <c r="B42" s="12" t="s">
        <v>141</v>
      </c>
      <c r="C42" s="10" t="s">
        <v>142</v>
      </c>
      <c r="D42" s="11"/>
      <c r="E42" s="11"/>
      <c r="F42" s="11"/>
      <c r="G42" s="10" t="s">
        <v>72</v>
      </c>
      <c r="H42" s="68">
        <v>349</v>
      </c>
      <c r="I42" s="68">
        <v>377</v>
      </c>
      <c r="J42" s="29"/>
      <c r="K42" s="3"/>
      <c r="L42" s="2"/>
      <c r="M42" s="14">
        <f t="shared" si="1"/>
        <v>0</v>
      </c>
      <c r="N42" s="15">
        <f t="shared" si="2"/>
        <v>-1</v>
      </c>
      <c r="O42" s="14">
        <f t="shared" si="0"/>
        <v>0</v>
      </c>
      <c r="P42" s="15">
        <f t="shared" si="3"/>
        <v>-1</v>
      </c>
      <c r="Q42" s="8"/>
      <c r="T42" s="39"/>
    </row>
    <row r="43" spans="1:20">
      <c r="A43" s="9"/>
      <c r="B43" s="12" t="s">
        <v>143</v>
      </c>
      <c r="C43" s="10" t="s">
        <v>144</v>
      </c>
      <c r="D43" s="11"/>
      <c r="E43" s="11"/>
      <c r="F43" s="11"/>
      <c r="G43" s="10" t="s">
        <v>72</v>
      </c>
      <c r="H43" s="68">
        <v>313</v>
      </c>
      <c r="I43" s="68">
        <v>345</v>
      </c>
      <c r="J43" s="29"/>
      <c r="K43" s="3"/>
      <c r="L43" s="2"/>
      <c r="M43" s="14">
        <f t="shared" si="1"/>
        <v>0</v>
      </c>
      <c r="N43" s="15">
        <f t="shared" si="2"/>
        <v>-1</v>
      </c>
      <c r="O43" s="14">
        <f t="shared" si="0"/>
        <v>0</v>
      </c>
      <c r="P43" s="15">
        <f t="shared" si="3"/>
        <v>-1</v>
      </c>
      <c r="Q43" s="8"/>
      <c r="T43" s="39"/>
    </row>
    <row r="44" spans="1:20">
      <c r="A44" s="9"/>
      <c r="B44" s="12" t="s">
        <v>145</v>
      </c>
      <c r="C44" s="10" t="s">
        <v>146</v>
      </c>
      <c r="D44" s="11"/>
      <c r="E44" s="11"/>
      <c r="F44" s="11"/>
      <c r="G44" s="10" t="s">
        <v>72</v>
      </c>
      <c r="H44" s="68">
        <v>1202</v>
      </c>
      <c r="I44" s="68">
        <v>1302</v>
      </c>
      <c r="J44" s="29"/>
      <c r="K44" s="3"/>
      <c r="L44" s="2"/>
      <c r="M44" s="14">
        <f t="shared" si="1"/>
        <v>0</v>
      </c>
      <c r="N44" s="15">
        <f t="shared" si="2"/>
        <v>-1</v>
      </c>
      <c r="O44" s="14">
        <f t="shared" si="0"/>
        <v>0</v>
      </c>
      <c r="P44" s="15">
        <f t="shared" si="3"/>
        <v>-1</v>
      </c>
      <c r="Q44" s="8"/>
      <c r="T44" s="39"/>
    </row>
    <row r="45" spans="1:20">
      <c r="A45" s="9"/>
      <c r="B45" s="12" t="s">
        <v>147</v>
      </c>
      <c r="C45" s="10" t="s">
        <v>148</v>
      </c>
      <c r="D45" s="11"/>
      <c r="E45" s="11"/>
      <c r="F45" s="11"/>
      <c r="G45" s="10" t="s">
        <v>72</v>
      </c>
      <c r="H45" s="68">
        <v>222</v>
      </c>
      <c r="I45" s="68">
        <v>230</v>
      </c>
      <c r="J45" s="29"/>
      <c r="K45" s="3"/>
      <c r="L45" s="2"/>
      <c r="M45" s="14"/>
      <c r="N45" s="15"/>
      <c r="O45" s="14">
        <f t="shared" si="0"/>
        <v>0</v>
      </c>
      <c r="P45" s="15">
        <f t="shared" si="3"/>
        <v>-1</v>
      </c>
      <c r="Q45" s="8"/>
      <c r="T45" s="39"/>
    </row>
    <row r="46" spans="1:20">
      <c r="A46" s="9"/>
      <c r="B46" s="12" t="s">
        <v>149</v>
      </c>
      <c r="C46" s="10" t="s">
        <v>150</v>
      </c>
      <c r="D46" s="11"/>
      <c r="E46" s="11"/>
      <c r="F46" s="11"/>
      <c r="G46" s="10" t="s">
        <v>72</v>
      </c>
      <c r="H46" s="68">
        <v>203</v>
      </c>
      <c r="I46" s="68">
        <v>214</v>
      </c>
      <c r="J46" s="29"/>
      <c r="K46" s="3"/>
      <c r="L46" s="2"/>
      <c r="M46" s="14">
        <f t="shared" ref="M46:M77" si="6">IF(K46="",0,(SUMIF($G$14:$G$168,K46,$H$14:$H$168)))</f>
        <v>0</v>
      </c>
      <c r="N46" s="15">
        <f t="shared" si="2"/>
        <v>-1</v>
      </c>
      <c r="O46" s="14">
        <f t="shared" ref="O46:O77" si="7">IF(K46="",0,(SUMIF($G$13:$G$168,K46,$I$13:$I$168)))</f>
        <v>0</v>
      </c>
      <c r="P46" s="15">
        <f t="shared" si="3"/>
        <v>-1</v>
      </c>
      <c r="Q46" s="8"/>
      <c r="T46" s="39"/>
    </row>
    <row r="47" spans="1:20">
      <c r="A47" s="9"/>
      <c r="B47" s="12" t="s">
        <v>151</v>
      </c>
      <c r="C47" s="10" t="s">
        <v>152</v>
      </c>
      <c r="D47" s="10" t="s">
        <v>153</v>
      </c>
      <c r="E47" s="10" t="s">
        <v>154</v>
      </c>
      <c r="F47" s="11"/>
      <c r="G47" s="10" t="s">
        <v>76</v>
      </c>
      <c r="H47" s="68">
        <v>4046</v>
      </c>
      <c r="I47" s="68">
        <v>4416</v>
      </c>
      <c r="J47" s="29"/>
      <c r="K47" s="3"/>
      <c r="L47" s="2"/>
      <c r="M47" s="14">
        <f t="shared" si="6"/>
        <v>0</v>
      </c>
      <c r="N47" s="15">
        <f t="shared" si="2"/>
        <v>-1</v>
      </c>
      <c r="O47" s="14">
        <f t="shared" si="7"/>
        <v>0</v>
      </c>
      <c r="P47" s="15">
        <f t="shared" si="3"/>
        <v>-1</v>
      </c>
      <c r="Q47" s="8"/>
      <c r="T47" s="39"/>
    </row>
    <row r="48" spans="1:20">
      <c r="A48" s="9"/>
      <c r="B48" s="12" t="s">
        <v>155</v>
      </c>
      <c r="C48" s="10" t="s">
        <v>152</v>
      </c>
      <c r="D48" s="10" t="s">
        <v>153</v>
      </c>
      <c r="E48" s="10" t="s">
        <v>156</v>
      </c>
      <c r="F48" s="11"/>
      <c r="G48" s="10" t="s">
        <v>76</v>
      </c>
      <c r="H48" s="68">
        <v>1937</v>
      </c>
      <c r="I48" s="68">
        <v>2034</v>
      </c>
      <c r="J48" s="29"/>
      <c r="K48" s="3"/>
      <c r="L48" s="2"/>
      <c r="M48" s="14">
        <f t="shared" si="6"/>
        <v>0</v>
      </c>
      <c r="N48" s="15">
        <f t="shared" si="2"/>
        <v>-1</v>
      </c>
      <c r="O48" s="14">
        <f t="shared" si="7"/>
        <v>0</v>
      </c>
      <c r="P48" s="15">
        <f t="shared" si="3"/>
        <v>-1</v>
      </c>
      <c r="Q48" s="8"/>
      <c r="T48" s="39"/>
    </row>
    <row r="49" spans="1:20">
      <c r="A49" s="9"/>
      <c r="B49" s="12" t="s">
        <v>157</v>
      </c>
      <c r="C49" s="10" t="s">
        <v>152</v>
      </c>
      <c r="D49" s="10" t="s">
        <v>153</v>
      </c>
      <c r="E49" s="10" t="s">
        <v>158</v>
      </c>
      <c r="F49" s="11"/>
      <c r="G49" s="10" t="s">
        <v>79</v>
      </c>
      <c r="H49" s="68">
        <v>926</v>
      </c>
      <c r="I49" s="68">
        <v>971</v>
      </c>
      <c r="J49" s="29"/>
      <c r="K49" s="3"/>
      <c r="L49" s="2"/>
      <c r="M49" s="14">
        <f t="shared" si="6"/>
        <v>0</v>
      </c>
      <c r="N49" s="15">
        <f t="shared" si="2"/>
        <v>-1</v>
      </c>
      <c r="O49" s="14">
        <f t="shared" si="7"/>
        <v>0</v>
      </c>
      <c r="P49" s="15">
        <f t="shared" si="3"/>
        <v>-1</v>
      </c>
      <c r="Q49" s="8"/>
      <c r="T49" s="39"/>
    </row>
    <row r="50" spans="1:20">
      <c r="A50" s="9"/>
      <c r="B50" s="12" t="s">
        <v>159</v>
      </c>
      <c r="C50" s="10" t="s">
        <v>152</v>
      </c>
      <c r="D50" s="10" t="s">
        <v>153</v>
      </c>
      <c r="E50" s="10" t="s">
        <v>158</v>
      </c>
      <c r="F50" s="11"/>
      <c r="G50" s="10" t="s">
        <v>79</v>
      </c>
      <c r="H50" s="68">
        <v>3651</v>
      </c>
      <c r="I50" s="68">
        <v>3903</v>
      </c>
      <c r="J50" s="29"/>
      <c r="K50" s="3"/>
      <c r="L50" s="2"/>
      <c r="M50" s="14">
        <f t="shared" si="6"/>
        <v>0</v>
      </c>
      <c r="N50" s="15">
        <f t="shared" si="2"/>
        <v>-1</v>
      </c>
      <c r="O50" s="14">
        <f t="shared" si="7"/>
        <v>0</v>
      </c>
      <c r="P50" s="15">
        <f t="shared" si="3"/>
        <v>-1</v>
      </c>
      <c r="Q50" s="8"/>
      <c r="T50" s="39"/>
    </row>
    <row r="51" spans="1:20">
      <c r="A51" s="9"/>
      <c r="B51" s="12" t="s">
        <v>160</v>
      </c>
      <c r="C51" s="10" t="s">
        <v>152</v>
      </c>
      <c r="D51" s="10" t="s">
        <v>153</v>
      </c>
      <c r="E51" s="10" t="s">
        <v>161</v>
      </c>
      <c r="F51" s="11"/>
      <c r="G51" s="10" t="s">
        <v>82</v>
      </c>
      <c r="H51" s="68">
        <v>1794</v>
      </c>
      <c r="I51" s="68">
        <v>1938</v>
      </c>
      <c r="J51" s="29"/>
      <c r="K51" s="3"/>
      <c r="L51" s="2"/>
      <c r="M51" s="14">
        <f t="shared" si="6"/>
        <v>0</v>
      </c>
      <c r="N51" s="15">
        <f t="shared" si="2"/>
        <v>-1</v>
      </c>
      <c r="O51" s="14">
        <f t="shared" si="7"/>
        <v>0</v>
      </c>
      <c r="P51" s="15">
        <f t="shared" si="3"/>
        <v>-1</v>
      </c>
      <c r="Q51" s="8"/>
      <c r="T51" s="39"/>
    </row>
    <row r="52" spans="1:20">
      <c r="A52" s="9"/>
      <c r="B52" s="12" t="s">
        <v>162</v>
      </c>
      <c r="C52" s="10" t="s">
        <v>152</v>
      </c>
      <c r="D52" s="10" t="s">
        <v>153</v>
      </c>
      <c r="E52" s="10" t="s">
        <v>163</v>
      </c>
      <c r="F52" s="11"/>
      <c r="G52" s="10" t="s">
        <v>82</v>
      </c>
      <c r="H52" s="68">
        <v>2571</v>
      </c>
      <c r="I52" s="68">
        <v>2745</v>
      </c>
      <c r="J52" s="29"/>
      <c r="K52" s="3"/>
      <c r="L52" s="2"/>
      <c r="M52" s="14">
        <f t="shared" si="6"/>
        <v>0</v>
      </c>
      <c r="N52" s="15">
        <f t="shared" si="2"/>
        <v>-1</v>
      </c>
      <c r="O52" s="14">
        <f t="shared" si="7"/>
        <v>0</v>
      </c>
      <c r="P52" s="15">
        <f t="shared" si="3"/>
        <v>-1</v>
      </c>
      <c r="Q52" s="8"/>
      <c r="T52" s="39"/>
    </row>
    <row r="53" spans="1:20">
      <c r="A53" s="9"/>
      <c r="B53" s="12" t="s">
        <v>164</v>
      </c>
      <c r="C53" s="10" t="s">
        <v>165</v>
      </c>
      <c r="D53" s="11"/>
      <c r="E53" s="11"/>
      <c r="F53" s="11"/>
      <c r="G53" s="10" t="s">
        <v>85</v>
      </c>
      <c r="H53" s="68">
        <v>300</v>
      </c>
      <c r="I53" s="68">
        <v>330</v>
      </c>
      <c r="J53" s="29"/>
      <c r="K53" s="3"/>
      <c r="L53" s="2"/>
      <c r="M53" s="14">
        <f t="shared" si="6"/>
        <v>0</v>
      </c>
      <c r="N53" s="15">
        <f t="shared" si="2"/>
        <v>-1</v>
      </c>
      <c r="O53" s="14">
        <f t="shared" si="7"/>
        <v>0</v>
      </c>
      <c r="P53" s="15">
        <f t="shared" si="3"/>
        <v>-1</v>
      </c>
      <c r="Q53" s="8"/>
      <c r="T53" s="39"/>
    </row>
    <row r="54" spans="1:20">
      <c r="A54" s="9"/>
      <c r="B54" s="12" t="s">
        <v>166</v>
      </c>
      <c r="C54" s="10" t="s">
        <v>167</v>
      </c>
      <c r="D54" s="11"/>
      <c r="E54" s="11"/>
      <c r="F54" s="11"/>
      <c r="G54" s="10" t="s">
        <v>85</v>
      </c>
      <c r="H54" s="68">
        <v>255</v>
      </c>
      <c r="I54" s="68">
        <v>256</v>
      </c>
      <c r="J54" s="29"/>
      <c r="K54" s="3"/>
      <c r="L54" s="2"/>
      <c r="M54" s="14">
        <f t="shared" si="6"/>
        <v>0</v>
      </c>
      <c r="N54" s="15">
        <f t="shared" si="2"/>
        <v>-1</v>
      </c>
      <c r="O54" s="14">
        <f t="shared" si="7"/>
        <v>0</v>
      </c>
      <c r="P54" s="15">
        <f t="shared" si="3"/>
        <v>-1</v>
      </c>
      <c r="Q54" s="8"/>
      <c r="T54" s="39"/>
    </row>
    <row r="55" spans="1:20">
      <c r="A55" s="9"/>
      <c r="B55" s="12" t="s">
        <v>168</v>
      </c>
      <c r="C55" s="10" t="s">
        <v>169</v>
      </c>
      <c r="D55" s="11"/>
      <c r="E55" s="11"/>
      <c r="F55" s="11"/>
      <c r="G55" s="10" t="s">
        <v>85</v>
      </c>
      <c r="H55" s="68">
        <v>52</v>
      </c>
      <c r="I55" s="68">
        <v>55</v>
      </c>
      <c r="J55" s="29"/>
      <c r="K55" s="3"/>
      <c r="L55" s="2"/>
      <c r="M55" s="14">
        <f t="shared" si="6"/>
        <v>0</v>
      </c>
      <c r="N55" s="15">
        <f t="shared" si="2"/>
        <v>-1</v>
      </c>
      <c r="O55" s="14">
        <f t="shared" si="7"/>
        <v>0</v>
      </c>
      <c r="P55" s="15">
        <f t="shared" si="3"/>
        <v>-1</v>
      </c>
      <c r="Q55" s="8"/>
      <c r="T55" s="39"/>
    </row>
    <row r="56" spans="1:20">
      <c r="A56" s="9"/>
      <c r="B56" s="12" t="s">
        <v>170</v>
      </c>
      <c r="C56" s="10" t="s">
        <v>171</v>
      </c>
      <c r="D56" s="11"/>
      <c r="E56" s="11"/>
      <c r="F56" s="11"/>
      <c r="G56" s="10" t="s">
        <v>85</v>
      </c>
      <c r="H56" s="68">
        <v>96</v>
      </c>
      <c r="I56" s="68">
        <v>107</v>
      </c>
      <c r="J56" s="29"/>
      <c r="K56" s="3"/>
      <c r="L56" s="2"/>
      <c r="M56" s="14">
        <f t="shared" si="6"/>
        <v>0</v>
      </c>
      <c r="N56" s="15">
        <f t="shared" si="2"/>
        <v>-1</v>
      </c>
      <c r="O56" s="14">
        <f t="shared" si="7"/>
        <v>0</v>
      </c>
      <c r="P56" s="15">
        <f t="shared" si="3"/>
        <v>-1</v>
      </c>
      <c r="Q56" s="8"/>
      <c r="T56" s="39"/>
    </row>
    <row r="57" spans="1:20">
      <c r="A57" s="9"/>
      <c r="B57" s="12" t="s">
        <v>172</v>
      </c>
      <c r="C57" s="10" t="s">
        <v>173</v>
      </c>
      <c r="D57" s="11"/>
      <c r="E57" s="11"/>
      <c r="F57" s="11"/>
      <c r="G57" s="10" t="s">
        <v>85</v>
      </c>
      <c r="H57" s="68">
        <v>9</v>
      </c>
      <c r="I57" s="68">
        <v>9</v>
      </c>
      <c r="J57" s="29"/>
      <c r="K57" s="3"/>
      <c r="L57" s="2"/>
      <c r="M57" s="14">
        <f t="shared" si="6"/>
        <v>0</v>
      </c>
      <c r="N57" s="15">
        <f t="shared" si="2"/>
        <v>-1</v>
      </c>
      <c r="O57" s="14">
        <f t="shared" si="7"/>
        <v>0</v>
      </c>
      <c r="P57" s="15">
        <f t="shared" si="3"/>
        <v>-1</v>
      </c>
      <c r="Q57" s="8"/>
      <c r="T57" s="39"/>
    </row>
    <row r="58" spans="1:20">
      <c r="A58" s="9"/>
      <c r="B58" s="12" t="s">
        <v>174</v>
      </c>
      <c r="C58" s="10" t="s">
        <v>175</v>
      </c>
      <c r="D58" s="11"/>
      <c r="E58" s="11"/>
      <c r="F58" s="11"/>
      <c r="G58" s="10" t="s">
        <v>85</v>
      </c>
      <c r="H58" s="68">
        <v>1439</v>
      </c>
      <c r="I58" s="68">
        <v>1542</v>
      </c>
      <c r="J58" s="29"/>
      <c r="K58" s="3"/>
      <c r="L58" s="2"/>
      <c r="M58" s="14">
        <f t="shared" si="6"/>
        <v>0</v>
      </c>
      <c r="N58" s="15">
        <f t="shared" si="2"/>
        <v>-1</v>
      </c>
      <c r="O58" s="14">
        <f t="shared" si="7"/>
        <v>0</v>
      </c>
      <c r="P58" s="15">
        <f t="shared" si="3"/>
        <v>-1</v>
      </c>
      <c r="Q58" s="8"/>
      <c r="T58" s="39"/>
    </row>
    <row r="59" spans="1:20">
      <c r="A59" s="9"/>
      <c r="B59" s="12" t="s">
        <v>176</v>
      </c>
      <c r="C59" s="10" t="s">
        <v>177</v>
      </c>
      <c r="D59" s="10" t="s">
        <v>178</v>
      </c>
      <c r="E59" s="10" t="s">
        <v>179</v>
      </c>
      <c r="F59" s="11"/>
      <c r="G59" s="10" t="s">
        <v>85</v>
      </c>
      <c r="H59" s="68">
        <v>362</v>
      </c>
      <c r="I59" s="68">
        <v>380</v>
      </c>
      <c r="J59" s="29"/>
      <c r="K59" s="3"/>
      <c r="L59" s="2"/>
      <c r="M59" s="14">
        <f t="shared" si="6"/>
        <v>0</v>
      </c>
      <c r="N59" s="15">
        <f t="shared" si="2"/>
        <v>-1</v>
      </c>
      <c r="O59" s="14">
        <f t="shared" si="7"/>
        <v>0</v>
      </c>
      <c r="P59" s="15">
        <f t="shared" si="3"/>
        <v>-1</v>
      </c>
      <c r="Q59" s="8"/>
      <c r="T59" s="39"/>
    </row>
    <row r="60" spans="1:20">
      <c r="A60" s="9"/>
      <c r="B60" s="12" t="s">
        <v>180</v>
      </c>
      <c r="C60" s="10" t="s">
        <v>181</v>
      </c>
      <c r="D60" s="11"/>
      <c r="E60" s="11"/>
      <c r="F60" s="11"/>
      <c r="G60" s="10" t="s">
        <v>88</v>
      </c>
      <c r="H60" s="68">
        <v>223</v>
      </c>
      <c r="I60" s="68">
        <v>237</v>
      </c>
      <c r="J60" s="29"/>
      <c r="K60" s="3"/>
      <c r="L60" s="2"/>
      <c r="M60" s="14">
        <f t="shared" si="6"/>
        <v>0</v>
      </c>
      <c r="N60" s="15">
        <f t="shared" si="2"/>
        <v>-1</v>
      </c>
      <c r="O60" s="14">
        <f t="shared" si="7"/>
        <v>0</v>
      </c>
      <c r="P60" s="15">
        <f t="shared" si="3"/>
        <v>-1</v>
      </c>
      <c r="Q60" s="8"/>
      <c r="T60" s="39"/>
    </row>
    <row r="61" spans="1:20">
      <c r="A61" s="9"/>
      <c r="B61" s="12" t="s">
        <v>182</v>
      </c>
      <c r="C61" s="10" t="s">
        <v>183</v>
      </c>
      <c r="D61" s="11"/>
      <c r="E61" s="11"/>
      <c r="F61" s="11"/>
      <c r="G61" s="10" t="s">
        <v>88</v>
      </c>
      <c r="H61" s="68">
        <v>845</v>
      </c>
      <c r="I61" s="68">
        <v>912</v>
      </c>
      <c r="J61" s="29"/>
      <c r="K61" s="3"/>
      <c r="L61" s="2"/>
      <c r="M61" s="14">
        <f t="shared" si="6"/>
        <v>0</v>
      </c>
      <c r="N61" s="15">
        <f t="shared" si="2"/>
        <v>-1</v>
      </c>
      <c r="O61" s="14">
        <f t="shared" si="7"/>
        <v>0</v>
      </c>
      <c r="P61" s="15">
        <f t="shared" si="3"/>
        <v>-1</v>
      </c>
      <c r="Q61" s="8"/>
      <c r="T61" s="39"/>
    </row>
    <row r="62" spans="1:20">
      <c r="A62" s="9"/>
      <c r="B62" s="12" t="s">
        <v>184</v>
      </c>
      <c r="C62" s="10" t="s">
        <v>185</v>
      </c>
      <c r="D62" s="11"/>
      <c r="E62" s="11"/>
      <c r="F62" s="11"/>
      <c r="G62" s="10" t="s">
        <v>88</v>
      </c>
      <c r="H62" s="68">
        <v>623</v>
      </c>
      <c r="I62" s="68">
        <v>661</v>
      </c>
      <c r="J62" s="29"/>
      <c r="K62" s="3"/>
      <c r="L62" s="2"/>
      <c r="M62" s="14">
        <f t="shared" si="6"/>
        <v>0</v>
      </c>
      <c r="N62" s="15">
        <f t="shared" si="2"/>
        <v>-1</v>
      </c>
      <c r="O62" s="14">
        <f t="shared" si="7"/>
        <v>0</v>
      </c>
      <c r="P62" s="15">
        <f t="shared" si="3"/>
        <v>-1</v>
      </c>
      <c r="Q62" s="8"/>
      <c r="T62" s="39"/>
    </row>
    <row r="63" spans="1:20">
      <c r="A63" s="9"/>
      <c r="B63" s="12" t="s">
        <v>186</v>
      </c>
      <c r="C63" s="10" t="s">
        <v>187</v>
      </c>
      <c r="D63" s="11"/>
      <c r="E63" s="11"/>
      <c r="F63" s="11"/>
      <c r="G63" s="10" t="s">
        <v>88</v>
      </c>
      <c r="H63" s="68">
        <v>552</v>
      </c>
      <c r="I63" s="68">
        <v>594</v>
      </c>
      <c r="J63" s="29"/>
      <c r="K63" s="3"/>
      <c r="L63" s="2"/>
      <c r="M63" s="14">
        <f t="shared" si="6"/>
        <v>0</v>
      </c>
      <c r="N63" s="15">
        <f t="shared" si="2"/>
        <v>-1</v>
      </c>
      <c r="O63" s="14">
        <f t="shared" si="7"/>
        <v>0</v>
      </c>
      <c r="P63" s="15">
        <f t="shared" si="3"/>
        <v>-1</v>
      </c>
      <c r="Q63" s="8"/>
      <c r="T63" s="39"/>
    </row>
    <row r="64" spans="1:20">
      <c r="A64" s="9"/>
      <c r="B64" s="12" t="s">
        <v>188</v>
      </c>
      <c r="C64" s="10" t="s">
        <v>189</v>
      </c>
      <c r="D64" s="11"/>
      <c r="E64" s="11"/>
      <c r="F64" s="11"/>
      <c r="G64" s="10" t="s">
        <v>88</v>
      </c>
      <c r="H64" s="68">
        <v>351</v>
      </c>
      <c r="I64" s="68">
        <v>370</v>
      </c>
      <c r="J64" s="29"/>
      <c r="K64" s="3"/>
      <c r="L64" s="2"/>
      <c r="M64" s="14">
        <f t="shared" si="6"/>
        <v>0</v>
      </c>
      <c r="N64" s="15">
        <f t="shared" si="2"/>
        <v>-1</v>
      </c>
      <c r="O64" s="14">
        <f t="shared" si="7"/>
        <v>0</v>
      </c>
      <c r="P64" s="15">
        <f t="shared" si="3"/>
        <v>-1</v>
      </c>
      <c r="Q64" s="8"/>
      <c r="T64" s="39"/>
    </row>
    <row r="65" spans="1:20">
      <c r="A65" s="9"/>
      <c r="B65" s="12" t="s">
        <v>190</v>
      </c>
      <c r="C65" s="10" t="s">
        <v>191</v>
      </c>
      <c r="D65" s="11"/>
      <c r="E65" s="11"/>
      <c r="F65" s="11"/>
      <c r="G65" s="10" t="s">
        <v>91</v>
      </c>
      <c r="H65" s="68">
        <v>289</v>
      </c>
      <c r="I65" s="68">
        <v>308</v>
      </c>
      <c r="J65" s="29"/>
      <c r="K65" s="3"/>
      <c r="L65" s="2"/>
      <c r="M65" s="14">
        <f t="shared" si="6"/>
        <v>0</v>
      </c>
      <c r="N65" s="15">
        <f t="shared" si="2"/>
        <v>-1</v>
      </c>
      <c r="O65" s="14">
        <f t="shared" si="7"/>
        <v>0</v>
      </c>
      <c r="P65" s="15">
        <f t="shared" si="3"/>
        <v>-1</v>
      </c>
      <c r="Q65" s="8"/>
      <c r="T65" s="39"/>
    </row>
    <row r="66" spans="1:20">
      <c r="A66" s="9"/>
      <c r="B66" s="12" t="s">
        <v>192</v>
      </c>
      <c r="C66" s="10" t="s">
        <v>193</v>
      </c>
      <c r="D66" s="11"/>
      <c r="E66" s="11"/>
      <c r="F66" s="11"/>
      <c r="G66" s="10" t="s">
        <v>91</v>
      </c>
      <c r="H66" s="68">
        <v>2044</v>
      </c>
      <c r="I66" s="68">
        <v>2211</v>
      </c>
      <c r="J66" s="29"/>
      <c r="K66" s="3"/>
      <c r="L66" s="2"/>
      <c r="M66" s="14">
        <f t="shared" si="6"/>
        <v>0</v>
      </c>
      <c r="N66" s="15">
        <f t="shared" si="2"/>
        <v>-1</v>
      </c>
      <c r="O66" s="14">
        <f t="shared" si="7"/>
        <v>0</v>
      </c>
      <c r="P66" s="15">
        <f t="shared" si="3"/>
        <v>-1</v>
      </c>
      <c r="Q66" s="8"/>
      <c r="T66" s="39"/>
    </row>
    <row r="67" spans="1:20">
      <c r="A67" s="9"/>
      <c r="B67" s="12" t="s">
        <v>194</v>
      </c>
      <c r="C67" s="10" t="s">
        <v>195</v>
      </c>
      <c r="D67" s="11"/>
      <c r="E67" s="11"/>
      <c r="F67" s="11"/>
      <c r="G67" s="10" t="s">
        <v>91</v>
      </c>
      <c r="H67" s="68">
        <v>108</v>
      </c>
      <c r="I67" s="68">
        <v>111</v>
      </c>
      <c r="J67" s="29"/>
      <c r="K67" s="3"/>
      <c r="L67" s="2"/>
      <c r="M67" s="14">
        <f t="shared" si="6"/>
        <v>0</v>
      </c>
      <c r="N67" s="15">
        <f t="shared" si="2"/>
        <v>-1</v>
      </c>
      <c r="O67" s="14">
        <f t="shared" si="7"/>
        <v>0</v>
      </c>
      <c r="P67" s="15">
        <f t="shared" si="3"/>
        <v>-1</v>
      </c>
      <c r="Q67" s="8"/>
      <c r="T67" s="39"/>
    </row>
    <row r="68" spans="1:20">
      <c r="A68" s="9"/>
      <c r="B68" s="12" t="s">
        <v>196</v>
      </c>
      <c r="C68" s="10" t="s">
        <v>197</v>
      </c>
      <c r="D68" s="11"/>
      <c r="E68" s="11"/>
      <c r="F68" s="11"/>
      <c r="G68" s="10" t="s">
        <v>91</v>
      </c>
      <c r="H68" s="68">
        <v>247</v>
      </c>
      <c r="I68" s="68">
        <v>264</v>
      </c>
      <c r="J68" s="29"/>
      <c r="K68" s="3"/>
      <c r="L68" s="2"/>
      <c r="M68" s="14">
        <f t="shared" si="6"/>
        <v>0</v>
      </c>
      <c r="N68" s="15">
        <f t="shared" si="2"/>
        <v>-1</v>
      </c>
      <c r="O68" s="14">
        <f t="shared" si="7"/>
        <v>0</v>
      </c>
      <c r="P68" s="15">
        <f t="shared" si="3"/>
        <v>-1</v>
      </c>
      <c r="Q68" s="8"/>
      <c r="T68" s="39"/>
    </row>
    <row r="69" spans="1:20">
      <c r="A69" s="9"/>
      <c r="B69" s="12" t="s">
        <v>198</v>
      </c>
      <c r="C69" s="10" t="s">
        <v>199</v>
      </c>
      <c r="D69" s="11"/>
      <c r="E69" s="11"/>
      <c r="F69" s="11"/>
      <c r="G69" s="10" t="s">
        <v>94</v>
      </c>
      <c r="H69" s="68">
        <v>510</v>
      </c>
      <c r="I69" s="68">
        <v>549</v>
      </c>
      <c r="J69" s="29"/>
      <c r="K69" s="3"/>
      <c r="L69" s="2"/>
      <c r="M69" s="14">
        <f t="shared" si="6"/>
        <v>0</v>
      </c>
      <c r="N69" s="15">
        <f t="shared" si="2"/>
        <v>-1</v>
      </c>
      <c r="O69" s="14">
        <f t="shared" si="7"/>
        <v>0</v>
      </c>
      <c r="P69" s="15">
        <f t="shared" si="3"/>
        <v>-1</v>
      </c>
      <c r="Q69" s="8"/>
      <c r="T69" s="39"/>
    </row>
    <row r="70" spans="1:20">
      <c r="A70" s="9"/>
      <c r="B70" s="12" t="s">
        <v>200</v>
      </c>
      <c r="C70" s="10" t="s">
        <v>201</v>
      </c>
      <c r="D70" s="11"/>
      <c r="E70" s="11"/>
      <c r="F70" s="11"/>
      <c r="G70" s="10" t="s">
        <v>94</v>
      </c>
      <c r="H70" s="68">
        <v>122</v>
      </c>
      <c r="I70" s="68">
        <v>138</v>
      </c>
      <c r="J70" s="29"/>
      <c r="K70" s="3"/>
      <c r="L70" s="2"/>
      <c r="M70" s="14">
        <f t="shared" si="6"/>
        <v>0</v>
      </c>
      <c r="N70" s="15">
        <f t="shared" si="2"/>
        <v>-1</v>
      </c>
      <c r="O70" s="14">
        <f t="shared" si="7"/>
        <v>0</v>
      </c>
      <c r="P70" s="15">
        <f t="shared" si="3"/>
        <v>-1</v>
      </c>
      <c r="Q70" s="8"/>
      <c r="T70" s="39"/>
    </row>
    <row r="71" spans="1:20">
      <c r="A71" s="9"/>
      <c r="B71" s="12" t="s">
        <v>202</v>
      </c>
      <c r="C71" s="10" t="s">
        <v>203</v>
      </c>
      <c r="D71" s="11"/>
      <c r="E71" s="11"/>
      <c r="F71" s="11"/>
      <c r="G71" s="10" t="s">
        <v>94</v>
      </c>
      <c r="H71" s="68">
        <v>521</v>
      </c>
      <c r="I71" s="68">
        <v>556</v>
      </c>
      <c r="J71" s="29"/>
      <c r="K71" s="3"/>
      <c r="L71" s="2"/>
      <c r="M71" s="14">
        <f t="shared" si="6"/>
        <v>0</v>
      </c>
      <c r="N71" s="15">
        <f t="shared" si="2"/>
        <v>-1</v>
      </c>
      <c r="O71" s="14">
        <f t="shared" si="7"/>
        <v>0</v>
      </c>
      <c r="P71" s="15">
        <f t="shared" si="3"/>
        <v>-1</v>
      </c>
      <c r="Q71" s="8"/>
      <c r="T71" s="39"/>
    </row>
    <row r="72" spans="1:20">
      <c r="A72" s="9"/>
      <c r="B72" s="12" t="s">
        <v>204</v>
      </c>
      <c r="C72" s="10" t="s">
        <v>205</v>
      </c>
      <c r="D72" s="11"/>
      <c r="E72" s="11"/>
      <c r="F72" s="11"/>
      <c r="G72" s="10" t="s">
        <v>94</v>
      </c>
      <c r="H72" s="68">
        <v>299</v>
      </c>
      <c r="I72" s="68">
        <v>319</v>
      </c>
      <c r="J72" s="29"/>
      <c r="K72" s="3"/>
      <c r="L72" s="2"/>
      <c r="M72" s="14">
        <f t="shared" si="6"/>
        <v>0</v>
      </c>
      <c r="N72" s="15">
        <f t="shared" si="2"/>
        <v>-1</v>
      </c>
      <c r="O72" s="14">
        <f t="shared" si="7"/>
        <v>0</v>
      </c>
      <c r="P72" s="15">
        <f t="shared" si="3"/>
        <v>-1</v>
      </c>
      <c r="Q72" s="8"/>
      <c r="T72" s="39"/>
    </row>
    <row r="73" spans="1:20">
      <c r="A73" s="9"/>
      <c r="B73" s="12" t="s">
        <v>206</v>
      </c>
      <c r="C73" s="10" t="s">
        <v>207</v>
      </c>
      <c r="D73" s="10"/>
      <c r="E73" s="10"/>
      <c r="F73" s="10"/>
      <c r="G73" s="10" t="s">
        <v>94</v>
      </c>
      <c r="H73" s="68">
        <v>145</v>
      </c>
      <c r="I73" s="68">
        <v>161</v>
      </c>
      <c r="J73" s="29"/>
      <c r="K73" s="3"/>
      <c r="L73" s="2"/>
      <c r="M73" s="14">
        <f t="shared" si="6"/>
        <v>0</v>
      </c>
      <c r="N73" s="15">
        <f t="shared" si="2"/>
        <v>-1</v>
      </c>
      <c r="O73" s="14">
        <f t="shared" si="7"/>
        <v>0</v>
      </c>
      <c r="P73" s="15">
        <f t="shared" si="3"/>
        <v>-1</v>
      </c>
      <c r="Q73" s="8"/>
      <c r="T73" s="39"/>
    </row>
    <row r="74" spans="1:20">
      <c r="A74" s="9"/>
      <c r="B74" s="12" t="s">
        <v>208</v>
      </c>
      <c r="C74" s="10" t="s">
        <v>209</v>
      </c>
      <c r="D74" s="10"/>
      <c r="E74" s="10"/>
      <c r="F74" s="10"/>
      <c r="G74" s="10" t="s">
        <v>94</v>
      </c>
      <c r="H74" s="68">
        <v>140</v>
      </c>
      <c r="I74" s="68">
        <v>151</v>
      </c>
      <c r="J74" s="29"/>
      <c r="K74" s="3"/>
      <c r="L74" s="2"/>
      <c r="M74" s="14">
        <f t="shared" si="6"/>
        <v>0</v>
      </c>
      <c r="N74" s="15">
        <f t="shared" si="2"/>
        <v>-1</v>
      </c>
      <c r="O74" s="14">
        <f t="shared" si="7"/>
        <v>0</v>
      </c>
      <c r="P74" s="15">
        <f t="shared" si="3"/>
        <v>-1</v>
      </c>
      <c r="Q74" s="8"/>
      <c r="T74" s="39"/>
    </row>
    <row r="75" spans="1:20">
      <c r="A75" s="9"/>
      <c r="B75" s="12" t="s">
        <v>210</v>
      </c>
      <c r="C75" s="10" t="s">
        <v>211</v>
      </c>
      <c r="D75" s="11"/>
      <c r="E75" s="11"/>
      <c r="F75" s="11"/>
      <c r="G75" s="10" t="s">
        <v>94</v>
      </c>
      <c r="H75" s="68">
        <v>30</v>
      </c>
      <c r="I75" s="68">
        <v>29</v>
      </c>
      <c r="J75" s="29"/>
      <c r="K75" s="3"/>
      <c r="L75" s="2"/>
      <c r="M75" s="14">
        <f t="shared" si="6"/>
        <v>0</v>
      </c>
      <c r="N75" s="15">
        <f t="shared" si="2"/>
        <v>-1</v>
      </c>
      <c r="O75" s="14">
        <f t="shared" si="7"/>
        <v>0</v>
      </c>
      <c r="P75" s="15">
        <f t="shared" si="3"/>
        <v>-1</v>
      </c>
      <c r="Q75" s="8"/>
      <c r="T75" s="39"/>
    </row>
    <row r="76" spans="1:20">
      <c r="A76" s="9"/>
      <c r="B76" s="12" t="s">
        <v>212</v>
      </c>
      <c r="C76" s="10" t="s">
        <v>213</v>
      </c>
      <c r="D76" s="11"/>
      <c r="E76" s="11"/>
      <c r="F76" s="11"/>
      <c r="G76" s="10" t="s">
        <v>94</v>
      </c>
      <c r="H76" s="68">
        <v>398</v>
      </c>
      <c r="I76" s="68">
        <v>430</v>
      </c>
      <c r="J76" s="29"/>
      <c r="K76" s="3"/>
      <c r="L76" s="2"/>
      <c r="M76" s="14">
        <f t="shared" si="6"/>
        <v>0</v>
      </c>
      <c r="N76" s="15">
        <f t="shared" si="2"/>
        <v>-1</v>
      </c>
      <c r="O76" s="14">
        <f t="shared" si="7"/>
        <v>0</v>
      </c>
      <c r="P76" s="15">
        <f t="shared" si="3"/>
        <v>-1</v>
      </c>
      <c r="Q76" s="8"/>
      <c r="T76" s="39"/>
    </row>
    <row r="77" spans="1:20">
      <c r="A77" s="9"/>
      <c r="B77" s="12" t="s">
        <v>214</v>
      </c>
      <c r="C77" s="10" t="s">
        <v>215</v>
      </c>
      <c r="D77" s="11"/>
      <c r="E77" s="11"/>
      <c r="F77" s="11"/>
      <c r="G77" s="10" t="s">
        <v>94</v>
      </c>
      <c r="H77" s="68">
        <v>127</v>
      </c>
      <c r="I77" s="68">
        <v>137</v>
      </c>
      <c r="J77" s="29"/>
      <c r="K77" s="3"/>
      <c r="L77" s="2"/>
      <c r="M77" s="14">
        <f t="shared" si="6"/>
        <v>0</v>
      </c>
      <c r="N77" s="15">
        <f t="shared" si="2"/>
        <v>-1</v>
      </c>
      <c r="O77" s="14">
        <f t="shared" si="7"/>
        <v>0</v>
      </c>
      <c r="P77" s="15">
        <f t="shared" si="3"/>
        <v>-1</v>
      </c>
      <c r="Q77" s="8"/>
      <c r="T77" s="39"/>
    </row>
    <row r="78" spans="1:20">
      <c r="A78" s="9"/>
      <c r="B78" s="12" t="s">
        <v>216</v>
      </c>
      <c r="C78" s="10" t="s">
        <v>217</v>
      </c>
      <c r="D78" s="11"/>
      <c r="E78" s="11"/>
      <c r="F78" s="11"/>
      <c r="G78" s="10" t="s">
        <v>97</v>
      </c>
      <c r="H78" s="68">
        <v>481</v>
      </c>
      <c r="I78" s="68">
        <v>521</v>
      </c>
      <c r="J78" s="29"/>
      <c r="K78" s="3"/>
      <c r="L78" s="2"/>
      <c r="M78" s="14">
        <f t="shared" ref="M78:M109" si="8">IF(K78="",0,(SUMIF($G$14:$G$168,K78,$H$14:$H$168)))</f>
        <v>0</v>
      </c>
      <c r="N78" s="15">
        <f t="shared" si="2"/>
        <v>-1</v>
      </c>
      <c r="O78" s="14">
        <f t="shared" ref="O78:O91" si="9">IF(K78="",0,(SUMIF($G$13:$G$168,K78,$I$13:$I$168)))</f>
        <v>0</v>
      </c>
      <c r="P78" s="15">
        <f t="shared" si="3"/>
        <v>-1</v>
      </c>
      <c r="Q78" s="8"/>
      <c r="T78" s="39"/>
    </row>
    <row r="79" spans="1:20">
      <c r="A79" s="9"/>
      <c r="B79" s="12" t="s">
        <v>218</v>
      </c>
      <c r="C79" s="10" t="s">
        <v>219</v>
      </c>
      <c r="D79" s="11"/>
      <c r="E79" s="11"/>
      <c r="F79" s="11"/>
      <c r="G79" s="10" t="s">
        <v>97</v>
      </c>
      <c r="H79" s="68">
        <v>348</v>
      </c>
      <c r="I79" s="68">
        <v>381</v>
      </c>
      <c r="J79" s="29"/>
      <c r="K79" s="3"/>
      <c r="L79" s="2"/>
      <c r="M79" s="14">
        <f t="shared" si="8"/>
        <v>0</v>
      </c>
      <c r="N79" s="15">
        <f t="shared" si="2"/>
        <v>-1</v>
      </c>
      <c r="O79" s="14">
        <f t="shared" si="9"/>
        <v>0</v>
      </c>
      <c r="P79" s="15">
        <f t="shared" si="3"/>
        <v>-1</v>
      </c>
      <c r="Q79" s="8"/>
      <c r="T79" s="39"/>
    </row>
    <row r="80" spans="1:20">
      <c r="A80" s="9"/>
      <c r="B80" s="12" t="s">
        <v>220</v>
      </c>
      <c r="C80" s="10" t="s">
        <v>221</v>
      </c>
      <c r="D80" s="11"/>
      <c r="E80" s="11"/>
      <c r="F80" s="11"/>
      <c r="G80" s="10" t="s">
        <v>97</v>
      </c>
      <c r="H80" s="68">
        <v>288</v>
      </c>
      <c r="I80" s="68">
        <v>301</v>
      </c>
      <c r="J80" s="29"/>
      <c r="K80" s="3"/>
      <c r="L80" s="2"/>
      <c r="M80" s="14">
        <f t="shared" si="8"/>
        <v>0</v>
      </c>
      <c r="N80" s="15">
        <f t="shared" ref="N80:N176" si="10">IF(K80="",-1,(-($L$6-(M80/L80))/$L$6))</f>
        <v>-1</v>
      </c>
      <c r="O80" s="14">
        <f t="shared" si="9"/>
        <v>0</v>
      </c>
      <c r="P80" s="15">
        <f t="shared" ref="P80:P175" si="11">IF(K80="",-1,(-($M$6-(O80/L80))/$M$6))</f>
        <v>-1</v>
      </c>
      <c r="Q80" s="8"/>
      <c r="T80" s="39"/>
    </row>
    <row r="81" spans="1:20">
      <c r="A81" s="9"/>
      <c r="B81" s="12" t="s">
        <v>222</v>
      </c>
      <c r="C81" s="10" t="s">
        <v>223</v>
      </c>
      <c r="D81" s="11"/>
      <c r="E81" s="11"/>
      <c r="F81" s="11"/>
      <c r="G81" s="10" t="s">
        <v>97</v>
      </c>
      <c r="H81" s="68">
        <v>109</v>
      </c>
      <c r="I81" s="68">
        <v>115</v>
      </c>
      <c r="J81" s="29"/>
      <c r="K81" s="3"/>
      <c r="L81" s="2"/>
      <c r="M81" s="14">
        <f t="shared" si="8"/>
        <v>0</v>
      </c>
      <c r="N81" s="15">
        <f t="shared" si="10"/>
        <v>-1</v>
      </c>
      <c r="O81" s="14">
        <f t="shared" si="9"/>
        <v>0</v>
      </c>
      <c r="P81" s="15">
        <f t="shared" si="11"/>
        <v>-1</v>
      </c>
      <c r="Q81" s="8"/>
      <c r="T81" s="39"/>
    </row>
    <row r="82" spans="1:20">
      <c r="A82" s="9"/>
      <c r="B82" s="12" t="s">
        <v>224</v>
      </c>
      <c r="C82" s="10" t="s">
        <v>225</v>
      </c>
      <c r="D82" s="11"/>
      <c r="E82" s="11"/>
      <c r="F82" s="11"/>
      <c r="G82" s="10" t="s">
        <v>97</v>
      </c>
      <c r="H82" s="68">
        <v>498</v>
      </c>
      <c r="I82" s="68">
        <v>533</v>
      </c>
      <c r="J82" s="29"/>
      <c r="K82" s="3"/>
      <c r="L82" s="2"/>
      <c r="M82" s="14">
        <f t="shared" si="8"/>
        <v>0</v>
      </c>
      <c r="N82" s="15">
        <f t="shared" si="10"/>
        <v>-1</v>
      </c>
      <c r="O82" s="14">
        <f t="shared" si="9"/>
        <v>0</v>
      </c>
      <c r="P82" s="15">
        <f t="shared" si="11"/>
        <v>-1</v>
      </c>
      <c r="Q82" s="8"/>
      <c r="T82" s="39"/>
    </row>
    <row r="83" spans="1:20">
      <c r="A83" s="9"/>
      <c r="B83" s="12" t="s">
        <v>226</v>
      </c>
      <c r="C83" s="10" t="s">
        <v>227</v>
      </c>
      <c r="D83" s="11"/>
      <c r="E83" s="11"/>
      <c r="F83" s="11"/>
      <c r="G83" s="10" t="s">
        <v>97</v>
      </c>
      <c r="H83" s="68">
        <v>244</v>
      </c>
      <c r="I83" s="68">
        <v>263</v>
      </c>
      <c r="J83" s="29"/>
      <c r="K83" s="3"/>
      <c r="L83" s="2"/>
      <c r="M83" s="14">
        <f t="shared" si="8"/>
        <v>0</v>
      </c>
      <c r="N83" s="15">
        <f t="shared" si="10"/>
        <v>-1</v>
      </c>
      <c r="O83" s="14">
        <f t="shared" si="9"/>
        <v>0</v>
      </c>
      <c r="P83" s="15">
        <f t="shared" si="11"/>
        <v>-1</v>
      </c>
      <c r="Q83" s="8"/>
      <c r="T83" s="39"/>
    </row>
    <row r="84" spans="1:20">
      <c r="A84" s="9"/>
      <c r="B84" s="12" t="s">
        <v>228</v>
      </c>
      <c r="C84" s="10" t="s">
        <v>229</v>
      </c>
      <c r="D84" s="11"/>
      <c r="E84" s="11"/>
      <c r="F84" s="11"/>
      <c r="G84" s="10" t="s">
        <v>97</v>
      </c>
      <c r="H84" s="68">
        <v>12</v>
      </c>
      <c r="I84" s="68">
        <v>13</v>
      </c>
      <c r="J84" s="29"/>
      <c r="K84" s="3"/>
      <c r="L84" s="2"/>
      <c r="M84" s="14">
        <f t="shared" si="8"/>
        <v>0</v>
      </c>
      <c r="N84" s="15">
        <f t="shared" si="10"/>
        <v>-1</v>
      </c>
      <c r="O84" s="14">
        <f t="shared" si="9"/>
        <v>0</v>
      </c>
      <c r="P84" s="15">
        <f t="shared" si="11"/>
        <v>-1</v>
      </c>
      <c r="Q84" s="8"/>
      <c r="T84" s="39"/>
    </row>
    <row r="85" spans="1:20">
      <c r="A85" s="9"/>
      <c r="B85" s="12" t="s">
        <v>230</v>
      </c>
      <c r="C85" s="10" t="s">
        <v>231</v>
      </c>
      <c r="D85" s="11"/>
      <c r="E85" s="11"/>
      <c r="F85" s="11"/>
      <c r="G85" s="10" t="s">
        <v>97</v>
      </c>
      <c r="H85" s="68">
        <v>31</v>
      </c>
      <c r="I85" s="68">
        <v>34</v>
      </c>
      <c r="J85" s="29"/>
      <c r="K85" s="3"/>
      <c r="L85" s="2"/>
      <c r="M85" s="14">
        <f t="shared" si="8"/>
        <v>0</v>
      </c>
      <c r="N85" s="15">
        <f t="shared" si="10"/>
        <v>-1</v>
      </c>
      <c r="O85" s="14">
        <f t="shared" si="9"/>
        <v>0</v>
      </c>
      <c r="P85" s="15">
        <f t="shared" si="11"/>
        <v>-1</v>
      </c>
      <c r="Q85" s="8"/>
      <c r="T85" s="39"/>
    </row>
    <row r="86" spans="1:20">
      <c r="A86" s="9"/>
      <c r="B86" s="12" t="s">
        <v>232</v>
      </c>
      <c r="C86" s="10" t="s">
        <v>233</v>
      </c>
      <c r="D86" s="11"/>
      <c r="E86" s="11"/>
      <c r="F86" s="11"/>
      <c r="G86" s="10" t="s">
        <v>97</v>
      </c>
      <c r="H86" s="68">
        <v>105</v>
      </c>
      <c r="I86" s="68">
        <v>114</v>
      </c>
      <c r="J86" s="29"/>
      <c r="K86" s="3"/>
      <c r="L86" s="2"/>
      <c r="M86" s="14">
        <f t="shared" si="8"/>
        <v>0</v>
      </c>
      <c r="N86" s="15">
        <f t="shared" si="10"/>
        <v>-1</v>
      </c>
      <c r="O86" s="14">
        <f t="shared" si="9"/>
        <v>0</v>
      </c>
      <c r="P86" s="15">
        <f t="shared" si="11"/>
        <v>-1</v>
      </c>
      <c r="Q86" s="8"/>
      <c r="T86" s="39"/>
    </row>
    <row r="87" spans="1:20">
      <c r="A87" s="9"/>
      <c r="B87" s="12" t="s">
        <v>234</v>
      </c>
      <c r="C87" s="10" t="s">
        <v>235</v>
      </c>
      <c r="D87" s="11"/>
      <c r="E87" s="11"/>
      <c r="F87" s="11"/>
      <c r="G87" s="10" t="s">
        <v>99</v>
      </c>
      <c r="H87" s="68">
        <v>1177</v>
      </c>
      <c r="I87" s="68">
        <v>1277</v>
      </c>
      <c r="J87" s="29"/>
      <c r="K87" s="3"/>
      <c r="L87" s="2"/>
      <c r="M87" s="14">
        <f t="shared" si="8"/>
        <v>0</v>
      </c>
      <c r="N87" s="15">
        <f t="shared" si="10"/>
        <v>-1</v>
      </c>
      <c r="O87" s="14">
        <f t="shared" si="9"/>
        <v>0</v>
      </c>
      <c r="P87" s="15">
        <f t="shared" si="11"/>
        <v>-1</v>
      </c>
      <c r="Q87" s="8"/>
      <c r="T87" s="39"/>
    </row>
    <row r="88" spans="1:20">
      <c r="A88" s="9"/>
      <c r="B88" s="12" t="s">
        <v>236</v>
      </c>
      <c r="C88" s="10" t="s">
        <v>237</v>
      </c>
      <c r="D88" s="11"/>
      <c r="E88" s="11"/>
      <c r="F88" s="11"/>
      <c r="G88" s="10" t="s">
        <v>99</v>
      </c>
      <c r="H88" s="68">
        <v>842</v>
      </c>
      <c r="I88" s="68">
        <v>911</v>
      </c>
      <c r="J88" s="29"/>
      <c r="K88" s="3"/>
      <c r="L88" s="2"/>
      <c r="M88" s="14">
        <f t="shared" si="8"/>
        <v>0</v>
      </c>
      <c r="N88" s="15">
        <f t="shared" si="10"/>
        <v>-1</v>
      </c>
      <c r="O88" s="14">
        <f t="shared" si="9"/>
        <v>0</v>
      </c>
      <c r="P88" s="15">
        <f t="shared" si="11"/>
        <v>-1</v>
      </c>
      <c r="Q88" s="8"/>
      <c r="T88" s="39"/>
    </row>
    <row r="89" spans="1:20">
      <c r="A89" s="9"/>
      <c r="B89" s="12" t="s">
        <v>238</v>
      </c>
      <c r="C89" s="10" t="s">
        <v>239</v>
      </c>
      <c r="D89" s="11"/>
      <c r="E89" s="11"/>
      <c r="F89" s="11"/>
      <c r="G89" s="10" t="s">
        <v>99</v>
      </c>
      <c r="H89" s="68">
        <v>202</v>
      </c>
      <c r="I89" s="68">
        <v>219</v>
      </c>
      <c r="J89" s="29"/>
      <c r="K89" s="3"/>
      <c r="L89" s="2"/>
      <c r="M89" s="14">
        <f t="shared" si="8"/>
        <v>0</v>
      </c>
      <c r="N89" s="15">
        <f t="shared" si="10"/>
        <v>-1</v>
      </c>
      <c r="O89" s="14">
        <f t="shared" si="9"/>
        <v>0</v>
      </c>
      <c r="P89" s="15">
        <f t="shared" si="11"/>
        <v>-1</v>
      </c>
      <c r="Q89" s="8"/>
      <c r="T89" s="39"/>
    </row>
    <row r="90" spans="1:20">
      <c r="A90" s="9"/>
      <c r="B90" s="12" t="s">
        <v>240</v>
      </c>
      <c r="C90" s="10" t="s">
        <v>241</v>
      </c>
      <c r="D90" s="11"/>
      <c r="E90" s="11"/>
      <c r="F90" s="11"/>
      <c r="G90" s="10" t="s">
        <v>99</v>
      </c>
      <c r="H90" s="68">
        <v>201</v>
      </c>
      <c r="I90" s="68">
        <v>218</v>
      </c>
      <c r="J90" s="29"/>
      <c r="K90" s="3"/>
      <c r="L90" s="2"/>
      <c r="M90" s="14">
        <f t="shared" si="8"/>
        <v>0</v>
      </c>
      <c r="N90" s="15">
        <f t="shared" si="10"/>
        <v>-1</v>
      </c>
      <c r="O90" s="14">
        <f t="shared" si="9"/>
        <v>0</v>
      </c>
      <c r="P90" s="15">
        <f t="shared" si="11"/>
        <v>-1</v>
      </c>
      <c r="Q90" s="8"/>
      <c r="T90" s="39"/>
    </row>
    <row r="91" spans="1:20">
      <c r="A91" s="9"/>
      <c r="B91" s="12" t="s">
        <v>242</v>
      </c>
      <c r="C91" s="10" t="s">
        <v>243</v>
      </c>
      <c r="D91" s="11"/>
      <c r="E91" s="11"/>
      <c r="F91" s="11"/>
      <c r="G91" s="10" t="s">
        <v>99</v>
      </c>
      <c r="H91" s="68">
        <v>1649</v>
      </c>
      <c r="I91" s="68">
        <v>1815</v>
      </c>
      <c r="J91" s="29"/>
      <c r="K91" s="3"/>
      <c r="L91" s="2"/>
      <c r="M91" s="14">
        <f t="shared" si="8"/>
        <v>0</v>
      </c>
      <c r="N91" s="15">
        <f t="shared" si="10"/>
        <v>-1</v>
      </c>
      <c r="O91" s="14">
        <f t="shared" si="9"/>
        <v>0</v>
      </c>
      <c r="P91" s="15">
        <f t="shared" si="11"/>
        <v>-1</v>
      </c>
      <c r="Q91" s="8"/>
    </row>
    <row r="92" spans="1:20">
      <c r="A92" s="9"/>
      <c r="B92" s="12" t="s">
        <v>244</v>
      </c>
      <c r="C92" s="10" t="s">
        <v>245</v>
      </c>
      <c r="D92" s="11"/>
      <c r="E92" s="11"/>
      <c r="F92" s="11"/>
      <c r="G92" s="10" t="s">
        <v>99</v>
      </c>
      <c r="H92" s="68">
        <v>239</v>
      </c>
      <c r="I92" s="68">
        <v>264</v>
      </c>
      <c r="J92" s="29"/>
      <c r="K92" s="3"/>
      <c r="L92" s="2"/>
      <c r="M92" s="14">
        <f t="shared" si="8"/>
        <v>0</v>
      </c>
      <c r="N92" s="15">
        <f t="shared" si="10"/>
        <v>-1</v>
      </c>
      <c r="O92" s="14">
        <f t="shared" ref="O92:O123" si="12">IF(K92="",0,(SUMIF($G$13:$G$168,K92,$I$13:$I$168)))</f>
        <v>0</v>
      </c>
      <c r="P92" s="15">
        <f t="shared" si="11"/>
        <v>-1</v>
      </c>
      <c r="Q92" s="8"/>
    </row>
    <row r="93" spans="1:20">
      <c r="A93" s="9"/>
      <c r="B93" s="12" t="s">
        <v>246</v>
      </c>
      <c r="C93" s="10" t="s">
        <v>247</v>
      </c>
      <c r="D93" s="11"/>
      <c r="E93" s="11"/>
      <c r="F93" s="11"/>
      <c r="G93" s="10" t="s">
        <v>102</v>
      </c>
      <c r="H93" s="68">
        <v>413</v>
      </c>
      <c r="I93" s="68">
        <v>449</v>
      </c>
      <c r="J93" s="29"/>
      <c r="K93" s="3"/>
      <c r="L93" s="2"/>
      <c r="M93" s="14">
        <f t="shared" si="8"/>
        <v>0</v>
      </c>
      <c r="N93" s="15">
        <f t="shared" si="10"/>
        <v>-1</v>
      </c>
      <c r="O93" s="14">
        <f t="shared" si="12"/>
        <v>0</v>
      </c>
      <c r="P93" s="15">
        <f t="shared" si="11"/>
        <v>-1</v>
      </c>
      <c r="Q93" s="8"/>
    </row>
    <row r="94" spans="1:20">
      <c r="A94" s="9"/>
      <c r="B94" s="12" t="s">
        <v>248</v>
      </c>
      <c r="C94" s="10" t="s">
        <v>249</v>
      </c>
      <c r="D94" s="11"/>
      <c r="E94" s="11"/>
      <c r="F94" s="11"/>
      <c r="G94" s="10" t="s">
        <v>102</v>
      </c>
      <c r="H94" s="68">
        <v>604</v>
      </c>
      <c r="I94" s="68">
        <v>637</v>
      </c>
      <c r="J94" s="29"/>
      <c r="K94" s="3"/>
      <c r="L94" s="2"/>
      <c r="M94" s="14">
        <f t="shared" si="8"/>
        <v>0</v>
      </c>
      <c r="N94" s="15">
        <f t="shared" si="10"/>
        <v>-1</v>
      </c>
      <c r="O94" s="14">
        <f t="shared" si="12"/>
        <v>0</v>
      </c>
      <c r="P94" s="15">
        <f t="shared" si="11"/>
        <v>-1</v>
      </c>
      <c r="Q94" s="8"/>
    </row>
    <row r="95" spans="1:20">
      <c r="A95" s="9"/>
      <c r="B95" s="12" t="s">
        <v>250</v>
      </c>
      <c r="C95" s="10" t="s">
        <v>251</v>
      </c>
      <c r="D95" s="11"/>
      <c r="E95" s="11"/>
      <c r="F95" s="11"/>
      <c r="G95" s="10" t="s">
        <v>102</v>
      </c>
      <c r="H95" s="68">
        <v>257</v>
      </c>
      <c r="I95" s="68">
        <v>280</v>
      </c>
      <c r="J95" s="29"/>
      <c r="K95" s="3"/>
      <c r="L95" s="2"/>
      <c r="M95" s="14">
        <f t="shared" si="8"/>
        <v>0</v>
      </c>
      <c r="N95" s="15">
        <f t="shared" si="10"/>
        <v>-1</v>
      </c>
      <c r="O95" s="14">
        <f t="shared" si="12"/>
        <v>0</v>
      </c>
      <c r="P95" s="15">
        <f t="shared" si="11"/>
        <v>-1</v>
      </c>
      <c r="Q95" s="8"/>
    </row>
    <row r="96" spans="1:20">
      <c r="A96" s="9"/>
      <c r="B96" s="12" t="s">
        <v>252</v>
      </c>
      <c r="C96" s="10" t="s">
        <v>102</v>
      </c>
      <c r="D96" s="11"/>
      <c r="E96" s="11"/>
      <c r="F96" s="11"/>
      <c r="G96" s="10" t="s">
        <v>102</v>
      </c>
      <c r="H96" s="68">
        <v>2292</v>
      </c>
      <c r="I96" s="68">
        <v>2435</v>
      </c>
      <c r="J96" s="29"/>
      <c r="K96" s="3"/>
      <c r="L96" s="2"/>
      <c r="M96" s="14">
        <f t="shared" si="8"/>
        <v>0</v>
      </c>
      <c r="N96" s="15">
        <f t="shared" si="10"/>
        <v>-1</v>
      </c>
      <c r="O96" s="14">
        <f t="shared" si="12"/>
        <v>0</v>
      </c>
      <c r="P96" s="15">
        <f t="shared" si="11"/>
        <v>-1</v>
      </c>
      <c r="Q96" s="8"/>
    </row>
    <row r="97" spans="1:17">
      <c r="A97" s="9"/>
      <c r="B97" s="12" t="s">
        <v>253</v>
      </c>
      <c r="C97" s="10" t="s">
        <v>254</v>
      </c>
      <c r="D97" s="11"/>
      <c r="E97" s="11"/>
      <c r="F97" s="11"/>
      <c r="G97" s="10" t="s">
        <v>102</v>
      </c>
      <c r="H97" s="68">
        <v>317</v>
      </c>
      <c r="I97" s="68">
        <v>350</v>
      </c>
      <c r="J97" s="29"/>
      <c r="K97" s="3"/>
      <c r="L97" s="2"/>
      <c r="M97" s="14">
        <f t="shared" si="8"/>
        <v>0</v>
      </c>
      <c r="N97" s="15">
        <f t="shared" si="10"/>
        <v>-1</v>
      </c>
      <c r="O97" s="14">
        <f t="shared" si="12"/>
        <v>0</v>
      </c>
      <c r="P97" s="15">
        <f t="shared" si="11"/>
        <v>-1</v>
      </c>
      <c r="Q97" s="8"/>
    </row>
    <row r="98" spans="1:17">
      <c r="A98" s="9"/>
      <c r="B98" s="12" t="s">
        <v>255</v>
      </c>
      <c r="C98" s="10" t="s">
        <v>256</v>
      </c>
      <c r="D98" s="11"/>
      <c r="E98" s="11"/>
      <c r="F98" s="11"/>
      <c r="G98" s="10" t="s">
        <v>102</v>
      </c>
      <c r="H98" s="68">
        <v>695</v>
      </c>
      <c r="I98" s="68">
        <v>744</v>
      </c>
      <c r="J98" s="29"/>
      <c r="K98" s="3"/>
      <c r="L98" s="2"/>
      <c r="M98" s="14">
        <f t="shared" si="8"/>
        <v>0</v>
      </c>
      <c r="N98" s="15">
        <f t="shared" si="10"/>
        <v>-1</v>
      </c>
      <c r="O98" s="14">
        <f t="shared" si="12"/>
        <v>0</v>
      </c>
      <c r="P98" s="15">
        <f t="shared" si="11"/>
        <v>-1</v>
      </c>
      <c r="Q98" s="8"/>
    </row>
    <row r="99" spans="1:17">
      <c r="A99" s="9"/>
      <c r="B99" s="12" t="s">
        <v>257</v>
      </c>
      <c r="C99" s="10" t="s">
        <v>258</v>
      </c>
      <c r="D99" s="11"/>
      <c r="E99" s="11"/>
      <c r="F99" s="11"/>
      <c r="G99" s="10" t="s">
        <v>105</v>
      </c>
      <c r="H99" s="68">
        <v>298</v>
      </c>
      <c r="I99" s="68">
        <v>318</v>
      </c>
      <c r="J99" s="29"/>
      <c r="K99" s="3"/>
      <c r="L99" s="2"/>
      <c r="M99" s="14">
        <f t="shared" si="8"/>
        <v>0</v>
      </c>
      <c r="N99" s="15">
        <f t="shared" si="10"/>
        <v>-1</v>
      </c>
      <c r="O99" s="14">
        <f t="shared" si="12"/>
        <v>0</v>
      </c>
      <c r="P99" s="15">
        <f t="shared" si="11"/>
        <v>-1</v>
      </c>
      <c r="Q99" s="8"/>
    </row>
    <row r="100" spans="1:17">
      <c r="A100" s="9"/>
      <c r="B100" s="12" t="s">
        <v>259</v>
      </c>
      <c r="C100" s="10" t="s">
        <v>260</v>
      </c>
      <c r="D100" s="11"/>
      <c r="E100" s="11"/>
      <c r="F100" s="11"/>
      <c r="G100" s="10" t="s">
        <v>105</v>
      </c>
      <c r="H100" s="68">
        <v>32</v>
      </c>
      <c r="I100" s="68">
        <v>33</v>
      </c>
      <c r="J100" s="29"/>
      <c r="K100" s="3"/>
      <c r="L100" s="2"/>
      <c r="M100" s="14">
        <f t="shared" si="8"/>
        <v>0</v>
      </c>
      <c r="N100" s="15">
        <f t="shared" si="10"/>
        <v>-1</v>
      </c>
      <c r="O100" s="14">
        <f t="shared" si="12"/>
        <v>0</v>
      </c>
      <c r="P100" s="15">
        <f t="shared" si="11"/>
        <v>-1</v>
      </c>
      <c r="Q100" s="8"/>
    </row>
    <row r="101" spans="1:17">
      <c r="A101" s="9"/>
      <c r="B101" s="12" t="s">
        <v>261</v>
      </c>
      <c r="C101" s="10" t="s">
        <v>262</v>
      </c>
      <c r="D101" s="11"/>
      <c r="E101" s="11"/>
      <c r="F101" s="11"/>
      <c r="G101" s="10" t="s">
        <v>105</v>
      </c>
      <c r="H101" s="68">
        <v>1057</v>
      </c>
      <c r="I101" s="68">
        <v>1132</v>
      </c>
      <c r="J101" s="29"/>
      <c r="K101" s="3"/>
      <c r="L101" s="2"/>
      <c r="M101" s="14">
        <f t="shared" si="8"/>
        <v>0</v>
      </c>
      <c r="N101" s="15">
        <f t="shared" si="10"/>
        <v>-1</v>
      </c>
      <c r="O101" s="14">
        <f t="shared" si="12"/>
        <v>0</v>
      </c>
      <c r="P101" s="15">
        <f t="shared" si="11"/>
        <v>-1</v>
      </c>
      <c r="Q101" s="8"/>
    </row>
    <row r="102" spans="1:17">
      <c r="A102" s="9"/>
      <c r="B102" s="12" t="s">
        <v>263</v>
      </c>
      <c r="C102" s="10" t="s">
        <v>264</v>
      </c>
      <c r="D102" s="11"/>
      <c r="E102" s="11"/>
      <c r="F102" s="11"/>
      <c r="G102" s="10" t="s">
        <v>105</v>
      </c>
      <c r="H102" s="68">
        <v>28</v>
      </c>
      <c r="I102" s="68">
        <v>31</v>
      </c>
      <c r="J102" s="29"/>
      <c r="K102" s="3"/>
      <c r="L102" s="2"/>
      <c r="M102" s="14">
        <f t="shared" si="8"/>
        <v>0</v>
      </c>
      <c r="N102" s="15">
        <f t="shared" si="10"/>
        <v>-1</v>
      </c>
      <c r="O102" s="14">
        <f t="shared" si="12"/>
        <v>0</v>
      </c>
      <c r="P102" s="15">
        <f t="shared" si="11"/>
        <v>-1</v>
      </c>
      <c r="Q102" s="8"/>
    </row>
    <row r="103" spans="1:17">
      <c r="A103" s="9"/>
      <c r="B103" s="12" t="s">
        <v>265</v>
      </c>
      <c r="C103" s="10" t="s">
        <v>266</v>
      </c>
      <c r="D103" s="11"/>
      <c r="E103" s="11"/>
      <c r="F103" s="11"/>
      <c r="G103" s="10" t="s">
        <v>105</v>
      </c>
      <c r="H103" s="68">
        <v>876</v>
      </c>
      <c r="I103" s="68">
        <v>947</v>
      </c>
      <c r="J103" s="29"/>
      <c r="K103" s="3"/>
      <c r="L103" s="2"/>
      <c r="M103" s="14">
        <f t="shared" si="8"/>
        <v>0</v>
      </c>
      <c r="N103" s="15">
        <f t="shared" si="10"/>
        <v>-1</v>
      </c>
      <c r="O103" s="14">
        <f t="shared" si="12"/>
        <v>0</v>
      </c>
      <c r="P103" s="15">
        <f t="shared" si="11"/>
        <v>-1</v>
      </c>
      <c r="Q103" s="8"/>
    </row>
    <row r="104" spans="1:17">
      <c r="A104" s="9"/>
      <c r="B104" s="12" t="s">
        <v>267</v>
      </c>
      <c r="C104" s="10" t="s">
        <v>268</v>
      </c>
      <c r="D104" s="11"/>
      <c r="E104" s="11"/>
      <c r="F104" s="11"/>
      <c r="G104" s="10" t="s">
        <v>108</v>
      </c>
      <c r="H104" s="68">
        <v>433</v>
      </c>
      <c r="I104" s="68">
        <v>458</v>
      </c>
      <c r="J104" s="29"/>
      <c r="K104" s="3"/>
      <c r="L104" s="2"/>
      <c r="M104" s="14">
        <f t="shared" si="8"/>
        <v>0</v>
      </c>
      <c r="N104" s="15">
        <f t="shared" si="10"/>
        <v>-1</v>
      </c>
      <c r="O104" s="14">
        <f t="shared" si="12"/>
        <v>0</v>
      </c>
      <c r="P104" s="15">
        <f t="shared" si="11"/>
        <v>-1</v>
      </c>
      <c r="Q104" s="8"/>
    </row>
    <row r="105" spans="1:17">
      <c r="A105" s="9"/>
      <c r="B105" s="12" t="s">
        <v>269</v>
      </c>
      <c r="C105" s="10" t="s">
        <v>108</v>
      </c>
      <c r="D105" s="11"/>
      <c r="E105" s="11"/>
      <c r="F105" s="11"/>
      <c r="G105" s="10" t="s">
        <v>108</v>
      </c>
      <c r="H105" s="68">
        <v>1790</v>
      </c>
      <c r="I105" s="68">
        <v>1916</v>
      </c>
      <c r="J105" s="29"/>
      <c r="K105" s="3"/>
      <c r="L105" s="2"/>
      <c r="M105" s="14">
        <f t="shared" si="8"/>
        <v>0</v>
      </c>
      <c r="N105" s="15">
        <f t="shared" si="10"/>
        <v>-1</v>
      </c>
      <c r="O105" s="14">
        <f t="shared" si="12"/>
        <v>0</v>
      </c>
      <c r="P105" s="15">
        <f t="shared" si="11"/>
        <v>-1</v>
      </c>
      <c r="Q105" s="8"/>
    </row>
    <row r="106" spans="1:17">
      <c r="A106" s="9"/>
      <c r="B106" s="12" t="s">
        <v>270</v>
      </c>
      <c r="C106" s="10" t="s">
        <v>271</v>
      </c>
      <c r="D106" s="11"/>
      <c r="E106" s="11"/>
      <c r="F106" s="11"/>
      <c r="G106" s="10" t="s">
        <v>111</v>
      </c>
      <c r="H106" s="68">
        <v>594</v>
      </c>
      <c r="I106" s="68">
        <v>638</v>
      </c>
      <c r="J106" s="29"/>
      <c r="K106" s="3"/>
      <c r="L106" s="2"/>
      <c r="M106" s="14">
        <f t="shared" si="8"/>
        <v>0</v>
      </c>
      <c r="N106" s="15">
        <f t="shared" si="10"/>
        <v>-1</v>
      </c>
      <c r="O106" s="14">
        <f t="shared" si="12"/>
        <v>0</v>
      </c>
      <c r="P106" s="15">
        <f t="shared" si="11"/>
        <v>-1</v>
      </c>
      <c r="Q106" s="8"/>
    </row>
    <row r="107" spans="1:17">
      <c r="A107" s="9"/>
      <c r="B107" s="12" t="s">
        <v>272</v>
      </c>
      <c r="C107" s="10" t="s">
        <v>273</v>
      </c>
      <c r="D107" s="11" t="s">
        <v>274</v>
      </c>
      <c r="E107" s="11"/>
      <c r="F107" s="11"/>
      <c r="G107" s="10" t="s">
        <v>111</v>
      </c>
      <c r="H107" s="68">
        <v>472</v>
      </c>
      <c r="I107" s="68">
        <v>503</v>
      </c>
      <c r="J107" s="29"/>
      <c r="K107" s="3"/>
      <c r="L107" s="2"/>
      <c r="M107" s="14">
        <f t="shared" si="8"/>
        <v>0</v>
      </c>
      <c r="N107" s="15">
        <f t="shared" si="10"/>
        <v>-1</v>
      </c>
      <c r="O107" s="14">
        <f t="shared" si="12"/>
        <v>0</v>
      </c>
      <c r="P107" s="15">
        <f t="shared" si="11"/>
        <v>-1</v>
      </c>
      <c r="Q107" s="8"/>
    </row>
    <row r="108" spans="1:17">
      <c r="A108" s="9"/>
      <c r="B108" s="12" t="s">
        <v>275</v>
      </c>
      <c r="C108" s="10" t="s">
        <v>276</v>
      </c>
      <c r="D108" s="11" t="s">
        <v>277</v>
      </c>
      <c r="E108" s="11"/>
      <c r="F108" s="11"/>
      <c r="G108" s="10" t="s">
        <v>111</v>
      </c>
      <c r="H108" s="68">
        <v>1421</v>
      </c>
      <c r="I108" s="68">
        <v>1478</v>
      </c>
      <c r="J108" s="29"/>
      <c r="K108" s="3"/>
      <c r="L108" s="2"/>
      <c r="M108" s="14">
        <f t="shared" si="8"/>
        <v>0</v>
      </c>
      <c r="N108" s="15">
        <f t="shared" si="10"/>
        <v>-1</v>
      </c>
      <c r="O108" s="14">
        <f t="shared" si="12"/>
        <v>0</v>
      </c>
      <c r="P108" s="15">
        <f t="shared" si="11"/>
        <v>-1</v>
      </c>
      <c r="Q108" s="8"/>
    </row>
    <row r="109" spans="1:17">
      <c r="A109" s="9"/>
      <c r="B109" s="12" t="s">
        <v>278</v>
      </c>
      <c r="C109" s="10" t="s">
        <v>279</v>
      </c>
      <c r="D109" s="11"/>
      <c r="E109" s="11"/>
      <c r="F109" s="11"/>
      <c r="G109" s="10" t="s">
        <v>111</v>
      </c>
      <c r="H109" s="68">
        <v>211</v>
      </c>
      <c r="I109" s="68">
        <v>228</v>
      </c>
      <c r="J109" s="29"/>
      <c r="K109" s="3"/>
      <c r="L109" s="2"/>
      <c r="M109" s="14">
        <f t="shared" si="8"/>
        <v>0</v>
      </c>
      <c r="N109" s="15">
        <f t="shared" si="10"/>
        <v>-1</v>
      </c>
      <c r="O109" s="14">
        <f t="shared" si="12"/>
        <v>0</v>
      </c>
      <c r="P109" s="15">
        <f t="shared" si="11"/>
        <v>-1</v>
      </c>
      <c r="Q109" s="8"/>
    </row>
    <row r="110" spans="1:17">
      <c r="A110" s="9"/>
      <c r="B110" s="12" t="s">
        <v>280</v>
      </c>
      <c r="C110" s="10" t="s">
        <v>111</v>
      </c>
      <c r="D110" s="11"/>
      <c r="E110" s="11"/>
      <c r="F110" s="11"/>
      <c r="G110" s="10" t="s">
        <v>111</v>
      </c>
      <c r="H110" s="68">
        <v>1333</v>
      </c>
      <c r="I110" s="68">
        <v>1443</v>
      </c>
      <c r="J110" s="29"/>
      <c r="K110" s="3"/>
      <c r="L110" s="2"/>
      <c r="M110" s="14">
        <f t="shared" ref="M110:M141" si="13">IF(K110="",0,(SUMIF($G$14:$G$168,K110,$H$14:$H$168)))</f>
        <v>0</v>
      </c>
      <c r="N110" s="15">
        <f t="shared" si="10"/>
        <v>-1</v>
      </c>
      <c r="O110" s="14">
        <f t="shared" si="12"/>
        <v>0</v>
      </c>
      <c r="P110" s="15">
        <f t="shared" si="11"/>
        <v>-1</v>
      </c>
      <c r="Q110" s="8"/>
    </row>
    <row r="111" spans="1:17">
      <c r="A111" s="9"/>
      <c r="B111" s="12" t="s">
        <v>281</v>
      </c>
      <c r="C111" s="10" t="s">
        <v>282</v>
      </c>
      <c r="D111" s="11"/>
      <c r="E111" s="11"/>
      <c r="F111" s="11"/>
      <c r="G111" s="10" t="s">
        <v>111</v>
      </c>
      <c r="H111" s="68">
        <v>193</v>
      </c>
      <c r="I111" s="68">
        <v>214</v>
      </c>
      <c r="J111" s="29"/>
      <c r="K111" s="3"/>
      <c r="L111" s="2"/>
      <c r="M111" s="14">
        <f t="shared" si="13"/>
        <v>0</v>
      </c>
      <c r="N111" s="15">
        <f t="shared" si="10"/>
        <v>-1</v>
      </c>
      <c r="O111" s="14">
        <f t="shared" si="12"/>
        <v>0</v>
      </c>
      <c r="P111" s="15">
        <f t="shared" si="11"/>
        <v>-1</v>
      </c>
      <c r="Q111" s="8"/>
    </row>
    <row r="112" spans="1:17">
      <c r="A112" s="9"/>
      <c r="B112" s="12" t="s">
        <v>283</v>
      </c>
      <c r="C112" s="10" t="s">
        <v>284</v>
      </c>
      <c r="D112" s="10"/>
      <c r="E112" s="11"/>
      <c r="F112" s="11"/>
      <c r="G112" s="10" t="s">
        <v>114</v>
      </c>
      <c r="H112" s="68">
        <v>373</v>
      </c>
      <c r="I112" s="68">
        <v>408</v>
      </c>
      <c r="J112" s="29"/>
      <c r="K112" s="3"/>
      <c r="L112" s="2"/>
      <c r="M112" s="14">
        <f t="shared" si="13"/>
        <v>0</v>
      </c>
      <c r="N112" s="15">
        <f t="shared" si="10"/>
        <v>-1</v>
      </c>
      <c r="O112" s="14">
        <f t="shared" si="12"/>
        <v>0</v>
      </c>
      <c r="P112" s="15">
        <f t="shared" si="11"/>
        <v>-1</v>
      </c>
      <c r="Q112" s="8"/>
    </row>
    <row r="113" spans="1:17">
      <c r="A113" s="9"/>
      <c r="B113" s="12" t="s">
        <v>285</v>
      </c>
      <c r="C113" s="10" t="s">
        <v>286</v>
      </c>
      <c r="D113" s="11"/>
      <c r="E113" s="11"/>
      <c r="F113" s="11"/>
      <c r="G113" s="10" t="s">
        <v>114</v>
      </c>
      <c r="H113" s="68">
        <v>2148</v>
      </c>
      <c r="I113" s="68">
        <v>2338</v>
      </c>
      <c r="J113" s="29"/>
      <c r="K113" s="3"/>
      <c r="L113" s="2"/>
      <c r="M113" s="14">
        <f t="shared" si="13"/>
        <v>0</v>
      </c>
      <c r="N113" s="15">
        <f t="shared" si="10"/>
        <v>-1</v>
      </c>
      <c r="O113" s="14">
        <f t="shared" si="12"/>
        <v>0</v>
      </c>
      <c r="P113" s="15">
        <f t="shared" si="11"/>
        <v>-1</v>
      </c>
      <c r="Q113" s="8"/>
    </row>
    <row r="114" spans="1:17">
      <c r="A114" s="9"/>
      <c r="B114" s="12" t="s">
        <v>287</v>
      </c>
      <c r="C114" s="10" t="s">
        <v>288</v>
      </c>
      <c r="D114" s="11"/>
      <c r="E114" s="11"/>
      <c r="F114" s="11"/>
      <c r="G114" s="10" t="s">
        <v>114</v>
      </c>
      <c r="H114" s="68">
        <v>1859</v>
      </c>
      <c r="I114" s="68">
        <v>2091</v>
      </c>
      <c r="J114" s="29"/>
      <c r="K114" s="3"/>
      <c r="L114" s="2"/>
      <c r="M114" s="14">
        <f t="shared" si="13"/>
        <v>0</v>
      </c>
      <c r="N114" s="15">
        <f t="shared" si="10"/>
        <v>-1</v>
      </c>
      <c r="O114" s="14">
        <f t="shared" si="12"/>
        <v>0</v>
      </c>
      <c r="P114" s="15">
        <f t="shared" si="11"/>
        <v>-1</v>
      </c>
      <c r="Q114" s="8"/>
    </row>
    <row r="115" spans="1:17">
      <c r="A115" s="9"/>
      <c r="B115" s="12" t="s">
        <v>289</v>
      </c>
      <c r="C115" s="10" t="s">
        <v>290</v>
      </c>
      <c r="D115" s="10" t="s">
        <v>291</v>
      </c>
      <c r="E115" s="11"/>
      <c r="F115" s="11"/>
      <c r="G115" s="10" t="s">
        <v>119</v>
      </c>
      <c r="H115" s="68">
        <v>3458</v>
      </c>
      <c r="I115" s="68">
        <v>3555</v>
      </c>
      <c r="J115" s="29"/>
      <c r="K115" s="3"/>
      <c r="L115" s="2"/>
      <c r="M115" s="14">
        <f t="shared" si="13"/>
        <v>0</v>
      </c>
      <c r="N115" s="15">
        <f t="shared" si="10"/>
        <v>-1</v>
      </c>
      <c r="O115" s="14">
        <f t="shared" si="12"/>
        <v>0</v>
      </c>
      <c r="P115" s="15">
        <f t="shared" si="11"/>
        <v>-1</v>
      </c>
      <c r="Q115" s="8"/>
    </row>
    <row r="116" spans="1:17">
      <c r="A116" s="9"/>
      <c r="B116" s="12" t="s">
        <v>292</v>
      </c>
      <c r="C116" s="10" t="s">
        <v>290</v>
      </c>
      <c r="D116" s="10" t="s">
        <v>293</v>
      </c>
      <c r="E116" s="11"/>
      <c r="F116" s="11"/>
      <c r="G116" s="10" t="s">
        <v>119</v>
      </c>
      <c r="H116" s="68">
        <v>3726</v>
      </c>
      <c r="I116" s="68">
        <v>3954</v>
      </c>
      <c r="J116" s="29"/>
      <c r="K116" s="3"/>
      <c r="L116" s="2"/>
      <c r="M116" s="14">
        <f t="shared" si="13"/>
        <v>0</v>
      </c>
      <c r="N116" s="15">
        <f t="shared" si="10"/>
        <v>-1</v>
      </c>
      <c r="O116" s="14">
        <f t="shared" si="12"/>
        <v>0</v>
      </c>
      <c r="P116" s="15">
        <f t="shared" si="11"/>
        <v>-1</v>
      </c>
      <c r="Q116" s="8"/>
    </row>
    <row r="117" spans="1:17">
      <c r="A117" s="9"/>
      <c r="B117" s="12" t="s">
        <v>294</v>
      </c>
      <c r="C117" s="10" t="s">
        <v>295</v>
      </c>
      <c r="D117" s="11"/>
      <c r="E117" s="11"/>
      <c r="F117" s="11"/>
      <c r="G117" s="10" t="s">
        <v>121</v>
      </c>
      <c r="H117" s="68">
        <v>1141</v>
      </c>
      <c r="I117" s="68">
        <v>1228</v>
      </c>
      <c r="J117" s="29"/>
      <c r="K117" s="3"/>
      <c r="L117" s="2"/>
      <c r="M117" s="14">
        <f t="shared" si="13"/>
        <v>0</v>
      </c>
      <c r="N117" s="15">
        <f t="shared" si="10"/>
        <v>-1</v>
      </c>
      <c r="O117" s="14">
        <f t="shared" si="12"/>
        <v>0</v>
      </c>
      <c r="P117" s="15">
        <f t="shared" si="11"/>
        <v>-1</v>
      </c>
      <c r="Q117" s="8"/>
    </row>
    <row r="118" spans="1:17">
      <c r="A118" s="9"/>
      <c r="B118" s="12" t="s">
        <v>296</v>
      </c>
      <c r="C118" s="10" t="s">
        <v>297</v>
      </c>
      <c r="D118" s="11"/>
      <c r="E118" s="11"/>
      <c r="F118" s="11"/>
      <c r="G118" s="10" t="s">
        <v>121</v>
      </c>
      <c r="H118" s="68">
        <v>419</v>
      </c>
      <c r="I118" s="68">
        <v>446</v>
      </c>
      <c r="J118" s="29"/>
      <c r="K118" s="3"/>
      <c r="L118" s="2"/>
      <c r="M118" s="14">
        <f t="shared" si="13"/>
        <v>0</v>
      </c>
      <c r="N118" s="15">
        <f t="shared" si="10"/>
        <v>-1</v>
      </c>
      <c r="O118" s="14">
        <f t="shared" si="12"/>
        <v>0</v>
      </c>
      <c r="P118" s="15">
        <f t="shared" si="11"/>
        <v>-1</v>
      </c>
      <c r="Q118" s="8"/>
    </row>
    <row r="119" spans="1:17">
      <c r="A119" s="9"/>
      <c r="B119" s="12" t="s">
        <v>298</v>
      </c>
      <c r="C119" s="10" t="s">
        <v>299</v>
      </c>
      <c r="D119" s="11"/>
      <c r="E119" s="11"/>
      <c r="F119" s="11"/>
      <c r="G119" s="10" t="s">
        <v>121</v>
      </c>
      <c r="H119" s="68">
        <v>1124</v>
      </c>
      <c r="I119" s="68">
        <v>1205</v>
      </c>
      <c r="J119" s="29"/>
      <c r="K119" s="3"/>
      <c r="L119" s="2"/>
      <c r="M119" s="14">
        <f t="shared" si="13"/>
        <v>0</v>
      </c>
      <c r="N119" s="15">
        <f t="shared" si="10"/>
        <v>-1</v>
      </c>
      <c r="O119" s="14">
        <f t="shared" si="12"/>
        <v>0</v>
      </c>
      <c r="P119" s="15">
        <f t="shared" si="11"/>
        <v>-1</v>
      </c>
      <c r="Q119" s="8"/>
    </row>
    <row r="120" spans="1:17">
      <c r="A120" s="9"/>
      <c r="B120" s="12" t="s">
        <v>300</v>
      </c>
      <c r="C120" s="10" t="s">
        <v>177</v>
      </c>
      <c r="D120" s="10" t="s">
        <v>178</v>
      </c>
      <c r="E120" s="10" t="s">
        <v>301</v>
      </c>
      <c r="F120" s="11"/>
      <c r="G120" s="10" t="s">
        <v>124</v>
      </c>
      <c r="H120" s="68">
        <v>963</v>
      </c>
      <c r="I120" s="68">
        <v>1031</v>
      </c>
      <c r="J120" s="29"/>
      <c r="K120" s="3"/>
      <c r="L120" s="2"/>
      <c r="M120" s="14">
        <f t="shared" si="13"/>
        <v>0</v>
      </c>
      <c r="N120" s="15">
        <f t="shared" si="10"/>
        <v>-1</v>
      </c>
      <c r="O120" s="14">
        <f t="shared" si="12"/>
        <v>0</v>
      </c>
      <c r="P120" s="15">
        <f t="shared" si="11"/>
        <v>-1</v>
      </c>
      <c r="Q120" s="8"/>
    </row>
    <row r="121" spans="1:17">
      <c r="A121" s="9"/>
      <c r="B121" s="12" t="s">
        <v>302</v>
      </c>
      <c r="C121" s="10" t="s">
        <v>177</v>
      </c>
      <c r="D121" s="10" t="s">
        <v>178</v>
      </c>
      <c r="E121" s="10" t="s">
        <v>303</v>
      </c>
      <c r="F121" s="11"/>
      <c r="G121" s="10" t="s">
        <v>124</v>
      </c>
      <c r="H121" s="68">
        <v>2605</v>
      </c>
      <c r="I121" s="68">
        <v>2834</v>
      </c>
      <c r="J121" s="29"/>
      <c r="K121" s="3"/>
      <c r="L121" s="2"/>
      <c r="M121" s="14">
        <f t="shared" si="13"/>
        <v>0</v>
      </c>
      <c r="N121" s="15">
        <f t="shared" si="10"/>
        <v>-1</v>
      </c>
      <c r="O121" s="14">
        <f t="shared" si="12"/>
        <v>0</v>
      </c>
      <c r="P121" s="15">
        <f t="shared" si="11"/>
        <v>-1</v>
      </c>
      <c r="Q121" s="8"/>
    </row>
    <row r="122" spans="1:17">
      <c r="A122" s="9"/>
      <c r="B122" s="12" t="s">
        <v>304</v>
      </c>
      <c r="C122" s="10" t="s">
        <v>177</v>
      </c>
      <c r="D122" s="10" t="s">
        <v>178</v>
      </c>
      <c r="E122" s="10" t="s">
        <v>305</v>
      </c>
      <c r="F122" s="11"/>
      <c r="G122" s="10" t="s">
        <v>127</v>
      </c>
      <c r="H122" s="68">
        <v>906</v>
      </c>
      <c r="I122" s="68">
        <v>979</v>
      </c>
      <c r="J122" s="29"/>
      <c r="K122" s="3"/>
      <c r="L122" s="2"/>
      <c r="M122" s="14">
        <f t="shared" si="13"/>
        <v>0</v>
      </c>
      <c r="N122" s="15">
        <f t="shared" si="10"/>
        <v>-1</v>
      </c>
      <c r="O122" s="14">
        <f t="shared" si="12"/>
        <v>0</v>
      </c>
      <c r="P122" s="15">
        <f t="shared" si="11"/>
        <v>-1</v>
      </c>
      <c r="Q122" s="8"/>
    </row>
    <row r="123" spans="1:17">
      <c r="A123" s="9"/>
      <c r="B123" s="12" t="s">
        <v>306</v>
      </c>
      <c r="C123" s="10" t="s">
        <v>177</v>
      </c>
      <c r="D123" s="10" t="s">
        <v>178</v>
      </c>
      <c r="E123" s="10" t="s">
        <v>305</v>
      </c>
      <c r="F123" s="11"/>
      <c r="G123" s="10" t="s">
        <v>127</v>
      </c>
      <c r="H123" s="68">
        <v>2064</v>
      </c>
      <c r="I123" s="68">
        <v>2219</v>
      </c>
      <c r="J123" s="29"/>
      <c r="K123" s="3"/>
      <c r="L123" s="2"/>
      <c r="M123" s="14">
        <f t="shared" si="13"/>
        <v>0</v>
      </c>
      <c r="N123" s="15">
        <f t="shared" si="10"/>
        <v>-1</v>
      </c>
      <c r="O123" s="14">
        <f t="shared" si="12"/>
        <v>0</v>
      </c>
      <c r="P123" s="15">
        <f t="shared" si="11"/>
        <v>-1</v>
      </c>
      <c r="Q123" s="8"/>
    </row>
    <row r="124" spans="1:17">
      <c r="A124" s="9"/>
      <c r="B124" s="12" t="s">
        <v>307</v>
      </c>
      <c r="C124" s="10" t="s">
        <v>177</v>
      </c>
      <c r="D124" s="10" t="s">
        <v>178</v>
      </c>
      <c r="E124" s="10" t="s">
        <v>305</v>
      </c>
      <c r="F124" s="11"/>
      <c r="G124" s="10" t="s">
        <v>127</v>
      </c>
      <c r="H124" s="68">
        <v>454</v>
      </c>
      <c r="I124" s="68">
        <v>511</v>
      </c>
      <c r="J124" s="29"/>
      <c r="K124" s="3"/>
      <c r="L124" s="2"/>
      <c r="M124" s="14">
        <f t="shared" si="13"/>
        <v>0</v>
      </c>
      <c r="N124" s="15">
        <f t="shared" si="10"/>
        <v>-1</v>
      </c>
      <c r="O124" s="14">
        <f t="shared" ref="O124:O154" si="14">IF(K124="",0,(SUMIF($G$13:$G$168,K124,$I$13:$I$168)))</f>
        <v>0</v>
      </c>
      <c r="P124" s="15">
        <f t="shared" si="11"/>
        <v>-1</v>
      </c>
      <c r="Q124" s="8"/>
    </row>
    <row r="125" spans="1:17">
      <c r="A125" s="9"/>
      <c r="B125" s="12" t="s">
        <v>308</v>
      </c>
      <c r="C125" s="10" t="s">
        <v>177</v>
      </c>
      <c r="D125" s="10" t="s">
        <v>178</v>
      </c>
      <c r="E125" s="10" t="s">
        <v>305</v>
      </c>
      <c r="F125" s="11"/>
      <c r="G125" s="10" t="s">
        <v>127</v>
      </c>
      <c r="H125" s="68">
        <v>845</v>
      </c>
      <c r="I125" s="68">
        <v>899</v>
      </c>
      <c r="J125" s="29"/>
      <c r="K125" s="3"/>
      <c r="L125" s="2"/>
      <c r="M125" s="14">
        <f t="shared" si="13"/>
        <v>0</v>
      </c>
      <c r="N125" s="15">
        <f t="shared" si="10"/>
        <v>-1</v>
      </c>
      <c r="O125" s="14">
        <f t="shared" si="14"/>
        <v>0</v>
      </c>
      <c r="P125" s="15">
        <f t="shared" si="11"/>
        <v>-1</v>
      </c>
      <c r="Q125" s="8"/>
    </row>
    <row r="126" spans="1:17">
      <c r="A126" s="9"/>
      <c r="B126" s="12" t="s">
        <v>309</v>
      </c>
      <c r="C126" s="10" t="s">
        <v>177</v>
      </c>
      <c r="D126" s="10" t="s">
        <v>178</v>
      </c>
      <c r="E126" s="10" t="s">
        <v>310</v>
      </c>
      <c r="F126" s="11"/>
      <c r="G126" s="10" t="s">
        <v>129</v>
      </c>
      <c r="H126" s="68">
        <v>2628</v>
      </c>
      <c r="I126" s="68">
        <v>2828</v>
      </c>
      <c r="J126" s="29"/>
      <c r="K126" s="3"/>
      <c r="L126" s="2"/>
      <c r="M126" s="14">
        <f t="shared" si="13"/>
        <v>0</v>
      </c>
      <c r="N126" s="15">
        <f t="shared" si="10"/>
        <v>-1</v>
      </c>
      <c r="O126" s="14">
        <f t="shared" si="14"/>
        <v>0</v>
      </c>
      <c r="P126" s="15">
        <f t="shared" si="11"/>
        <v>-1</v>
      </c>
      <c r="Q126" s="8"/>
    </row>
    <row r="127" spans="1:17">
      <c r="A127" s="9"/>
      <c r="B127" s="12" t="s">
        <v>311</v>
      </c>
      <c r="C127" s="10" t="s">
        <v>177</v>
      </c>
      <c r="D127" s="10" t="s">
        <v>178</v>
      </c>
      <c r="E127" s="10" t="s">
        <v>310</v>
      </c>
      <c r="F127" s="11"/>
      <c r="G127" s="10" t="s">
        <v>129</v>
      </c>
      <c r="H127" s="68">
        <v>1799</v>
      </c>
      <c r="I127" s="68">
        <v>1944</v>
      </c>
      <c r="J127" s="29"/>
      <c r="K127" s="3"/>
      <c r="L127" s="2"/>
      <c r="M127" s="14">
        <f t="shared" si="13"/>
        <v>0</v>
      </c>
      <c r="N127" s="15">
        <f t="shared" si="10"/>
        <v>-1</v>
      </c>
      <c r="O127" s="14">
        <f t="shared" si="14"/>
        <v>0</v>
      </c>
      <c r="P127" s="15">
        <f t="shared" si="11"/>
        <v>-1</v>
      </c>
      <c r="Q127" s="8"/>
    </row>
    <row r="128" spans="1:17">
      <c r="A128" s="9"/>
      <c r="B128" s="12" t="s">
        <v>312</v>
      </c>
      <c r="C128" s="10" t="s">
        <v>177</v>
      </c>
      <c r="D128" s="10" t="s">
        <v>178</v>
      </c>
      <c r="E128" s="10" t="s">
        <v>313</v>
      </c>
      <c r="F128" s="11"/>
      <c r="G128" s="10" t="s">
        <v>132</v>
      </c>
      <c r="H128" s="68">
        <v>904</v>
      </c>
      <c r="I128" s="68">
        <v>973</v>
      </c>
      <c r="J128" s="29"/>
      <c r="K128" s="3"/>
      <c r="L128" s="2"/>
      <c r="M128" s="14">
        <f t="shared" si="13"/>
        <v>0</v>
      </c>
      <c r="N128" s="15">
        <f t="shared" si="10"/>
        <v>-1</v>
      </c>
      <c r="O128" s="14">
        <f t="shared" si="14"/>
        <v>0</v>
      </c>
      <c r="P128" s="15">
        <f t="shared" si="11"/>
        <v>-1</v>
      </c>
      <c r="Q128" s="8"/>
    </row>
    <row r="129" spans="1:17">
      <c r="A129" s="9"/>
      <c r="B129" s="12" t="s">
        <v>314</v>
      </c>
      <c r="C129" s="10" t="s">
        <v>177</v>
      </c>
      <c r="D129" s="10" t="s">
        <v>178</v>
      </c>
      <c r="E129" s="10" t="s">
        <v>313</v>
      </c>
      <c r="F129" s="11"/>
      <c r="G129" s="10" t="s">
        <v>132</v>
      </c>
      <c r="H129" s="68">
        <v>2043</v>
      </c>
      <c r="I129" s="68">
        <v>2198</v>
      </c>
      <c r="J129" s="29"/>
      <c r="K129" s="3"/>
      <c r="L129" s="2"/>
      <c r="M129" s="14">
        <f t="shared" si="13"/>
        <v>0</v>
      </c>
      <c r="N129" s="15">
        <f t="shared" si="10"/>
        <v>-1</v>
      </c>
      <c r="O129" s="14">
        <f t="shared" si="14"/>
        <v>0</v>
      </c>
      <c r="P129" s="15">
        <f t="shared" si="11"/>
        <v>-1</v>
      </c>
      <c r="Q129" s="8"/>
    </row>
    <row r="130" spans="1:17">
      <c r="A130" s="9"/>
      <c r="B130" s="12" t="s">
        <v>315</v>
      </c>
      <c r="C130" s="10" t="s">
        <v>177</v>
      </c>
      <c r="D130" s="10" t="s">
        <v>178</v>
      </c>
      <c r="E130" s="10" t="s">
        <v>313</v>
      </c>
      <c r="F130" s="11"/>
      <c r="G130" s="10" t="s">
        <v>132</v>
      </c>
      <c r="H130" s="68">
        <v>1415</v>
      </c>
      <c r="I130" s="68">
        <v>1527</v>
      </c>
      <c r="J130" s="29"/>
      <c r="K130" s="3"/>
      <c r="L130" s="2"/>
      <c r="M130" s="14">
        <f t="shared" si="13"/>
        <v>0</v>
      </c>
      <c r="N130" s="15">
        <f t="shared" si="10"/>
        <v>-1</v>
      </c>
      <c r="O130" s="14">
        <f t="shared" si="14"/>
        <v>0</v>
      </c>
      <c r="P130" s="15">
        <f t="shared" si="11"/>
        <v>-1</v>
      </c>
      <c r="Q130" s="8"/>
    </row>
    <row r="131" spans="1:17">
      <c r="A131" s="9"/>
      <c r="B131" s="12" t="s">
        <v>316</v>
      </c>
      <c r="C131" s="10" t="s">
        <v>177</v>
      </c>
      <c r="D131" s="10" t="s">
        <v>178</v>
      </c>
      <c r="E131" s="10" t="s">
        <v>317</v>
      </c>
      <c r="F131" s="11"/>
      <c r="G131" s="10" t="s">
        <v>132</v>
      </c>
      <c r="H131" s="68">
        <v>684</v>
      </c>
      <c r="I131" s="68">
        <v>738</v>
      </c>
      <c r="J131" s="29"/>
      <c r="K131" s="3"/>
      <c r="L131" s="2"/>
      <c r="M131" s="14">
        <f t="shared" si="13"/>
        <v>0</v>
      </c>
      <c r="N131" s="15">
        <f t="shared" si="10"/>
        <v>-1</v>
      </c>
      <c r="O131" s="14">
        <f t="shared" si="14"/>
        <v>0</v>
      </c>
      <c r="P131" s="15">
        <f t="shared" si="11"/>
        <v>-1</v>
      </c>
      <c r="Q131" s="8"/>
    </row>
    <row r="132" spans="1:17">
      <c r="A132" s="9"/>
      <c r="B132" s="12" t="s">
        <v>318</v>
      </c>
      <c r="C132" s="10" t="s">
        <v>319</v>
      </c>
      <c r="D132" s="10"/>
      <c r="E132" s="11"/>
      <c r="F132" s="11"/>
      <c r="G132" s="10" t="s">
        <v>135</v>
      </c>
      <c r="H132" s="68">
        <v>698</v>
      </c>
      <c r="I132" s="68">
        <v>739</v>
      </c>
      <c r="J132" s="29"/>
      <c r="K132" s="3"/>
      <c r="L132" s="2"/>
      <c r="M132" s="14">
        <f t="shared" si="13"/>
        <v>0</v>
      </c>
      <c r="N132" s="15">
        <f t="shared" si="10"/>
        <v>-1</v>
      </c>
      <c r="O132" s="14">
        <f t="shared" si="14"/>
        <v>0</v>
      </c>
      <c r="P132" s="15">
        <f t="shared" si="11"/>
        <v>-1</v>
      </c>
      <c r="Q132" s="8"/>
    </row>
    <row r="133" spans="1:17">
      <c r="A133" s="9"/>
      <c r="B133" s="12" t="s">
        <v>320</v>
      </c>
      <c r="C133" s="10" t="s">
        <v>321</v>
      </c>
      <c r="D133" s="10"/>
      <c r="E133" s="11"/>
      <c r="F133" s="11"/>
      <c r="G133" s="10" t="s">
        <v>135</v>
      </c>
      <c r="H133" s="68">
        <v>194</v>
      </c>
      <c r="I133" s="68">
        <v>203</v>
      </c>
      <c r="J133" s="29"/>
      <c r="K133" s="3"/>
      <c r="L133" s="2"/>
      <c r="M133" s="14">
        <f t="shared" si="13"/>
        <v>0</v>
      </c>
      <c r="N133" s="15">
        <f t="shared" si="10"/>
        <v>-1</v>
      </c>
      <c r="O133" s="14">
        <f t="shared" si="14"/>
        <v>0</v>
      </c>
      <c r="P133" s="15">
        <f t="shared" si="11"/>
        <v>-1</v>
      </c>
      <c r="Q133" s="8"/>
    </row>
    <row r="134" spans="1:17">
      <c r="A134" s="9"/>
      <c r="B134" s="12" t="s">
        <v>322</v>
      </c>
      <c r="C134" s="10" t="s">
        <v>323</v>
      </c>
      <c r="D134" s="10"/>
      <c r="E134" s="11"/>
      <c r="F134" s="11"/>
      <c r="G134" s="10" t="s">
        <v>135</v>
      </c>
      <c r="H134" s="68">
        <v>242</v>
      </c>
      <c r="I134" s="68">
        <v>270</v>
      </c>
      <c r="J134" s="29"/>
      <c r="K134" s="3"/>
      <c r="L134" s="2"/>
      <c r="M134" s="14">
        <f t="shared" si="13"/>
        <v>0</v>
      </c>
      <c r="N134" s="15">
        <f t="shared" si="10"/>
        <v>-1</v>
      </c>
      <c r="O134" s="14">
        <f t="shared" si="14"/>
        <v>0</v>
      </c>
      <c r="P134" s="15">
        <f t="shared" si="11"/>
        <v>-1</v>
      </c>
      <c r="Q134" s="8"/>
    </row>
    <row r="135" spans="1:17">
      <c r="A135" s="9"/>
      <c r="B135" s="12" t="s">
        <v>324</v>
      </c>
      <c r="C135" s="10" t="s">
        <v>325</v>
      </c>
      <c r="D135" s="10"/>
      <c r="E135" s="11"/>
      <c r="F135" s="11"/>
      <c r="G135" s="10" t="s">
        <v>135</v>
      </c>
      <c r="H135" s="68">
        <v>254</v>
      </c>
      <c r="I135" s="68">
        <v>275</v>
      </c>
      <c r="J135" s="29"/>
      <c r="K135" s="3"/>
      <c r="L135" s="2"/>
      <c r="M135" s="14">
        <f t="shared" si="13"/>
        <v>0</v>
      </c>
      <c r="N135" s="15">
        <f t="shared" si="10"/>
        <v>-1</v>
      </c>
      <c r="O135" s="14">
        <f t="shared" si="14"/>
        <v>0</v>
      </c>
      <c r="P135" s="15">
        <f t="shared" si="11"/>
        <v>-1</v>
      </c>
      <c r="Q135" s="8"/>
    </row>
    <row r="136" spans="1:17">
      <c r="A136" s="9"/>
      <c r="B136" s="12" t="s">
        <v>326</v>
      </c>
      <c r="C136" s="10" t="s">
        <v>327</v>
      </c>
      <c r="D136" s="11"/>
      <c r="E136" s="11"/>
      <c r="F136" s="11"/>
      <c r="G136" s="10" t="s">
        <v>135</v>
      </c>
      <c r="H136" s="68">
        <v>60</v>
      </c>
      <c r="I136" s="68">
        <v>66</v>
      </c>
      <c r="J136" s="29"/>
      <c r="K136" s="3"/>
      <c r="L136" s="2"/>
      <c r="M136" s="14">
        <f t="shared" si="13"/>
        <v>0</v>
      </c>
      <c r="N136" s="15">
        <f t="shared" si="10"/>
        <v>-1</v>
      </c>
      <c r="O136" s="14">
        <f t="shared" si="14"/>
        <v>0</v>
      </c>
      <c r="P136" s="15">
        <f t="shared" si="11"/>
        <v>-1</v>
      </c>
      <c r="Q136" s="8"/>
    </row>
    <row r="137" spans="1:17">
      <c r="A137" s="9"/>
      <c r="B137" s="12" t="s">
        <v>328</v>
      </c>
      <c r="C137" s="10" t="s">
        <v>329</v>
      </c>
      <c r="D137" s="10"/>
      <c r="E137" s="11"/>
      <c r="F137" s="11"/>
      <c r="G137" s="10" t="s">
        <v>135</v>
      </c>
      <c r="H137" s="68">
        <v>205</v>
      </c>
      <c r="I137" s="68">
        <v>221</v>
      </c>
      <c r="J137" s="29"/>
      <c r="K137" s="3"/>
      <c r="L137" s="2"/>
      <c r="M137" s="14">
        <f t="shared" si="13"/>
        <v>0</v>
      </c>
      <c r="N137" s="15">
        <f t="shared" si="10"/>
        <v>-1</v>
      </c>
      <c r="O137" s="14">
        <f t="shared" si="14"/>
        <v>0</v>
      </c>
      <c r="P137" s="15">
        <f t="shared" si="11"/>
        <v>-1</v>
      </c>
      <c r="Q137" s="8"/>
    </row>
    <row r="138" spans="1:17">
      <c r="A138" s="9"/>
      <c r="B138" s="12" t="s">
        <v>330</v>
      </c>
      <c r="C138" s="10" t="s">
        <v>331</v>
      </c>
      <c r="D138" s="10"/>
      <c r="E138" s="11"/>
      <c r="F138" s="11"/>
      <c r="G138" s="10" t="s">
        <v>135</v>
      </c>
      <c r="H138" s="68">
        <v>287</v>
      </c>
      <c r="I138" s="68">
        <v>302</v>
      </c>
      <c r="J138" s="29"/>
      <c r="K138" s="3"/>
      <c r="L138" s="2"/>
      <c r="M138" s="14">
        <f t="shared" si="13"/>
        <v>0</v>
      </c>
      <c r="N138" s="15">
        <f t="shared" si="10"/>
        <v>-1</v>
      </c>
      <c r="O138" s="14">
        <f t="shared" si="14"/>
        <v>0</v>
      </c>
      <c r="P138" s="15">
        <f t="shared" si="11"/>
        <v>-1</v>
      </c>
      <c r="Q138" s="8"/>
    </row>
    <row r="139" spans="1:17">
      <c r="A139" s="9"/>
      <c r="B139" s="12" t="s">
        <v>332</v>
      </c>
      <c r="C139" s="10" t="s">
        <v>333</v>
      </c>
      <c r="D139" s="10"/>
      <c r="E139" s="11"/>
      <c r="F139" s="11"/>
      <c r="G139" s="10" t="s">
        <v>135</v>
      </c>
      <c r="H139" s="68">
        <v>65</v>
      </c>
      <c r="I139" s="68">
        <v>69</v>
      </c>
      <c r="J139" s="29"/>
      <c r="K139" s="3"/>
      <c r="L139" s="2"/>
      <c r="M139" s="14">
        <f t="shared" si="13"/>
        <v>0</v>
      </c>
      <c r="N139" s="15">
        <f t="shared" si="10"/>
        <v>-1</v>
      </c>
      <c r="O139" s="14">
        <f t="shared" si="14"/>
        <v>0</v>
      </c>
      <c r="P139" s="15">
        <f t="shared" si="11"/>
        <v>-1</v>
      </c>
      <c r="Q139" s="8"/>
    </row>
    <row r="140" spans="1:17">
      <c r="A140" s="9"/>
      <c r="B140" s="12" t="s">
        <v>334</v>
      </c>
      <c r="C140" s="10" t="s">
        <v>335</v>
      </c>
      <c r="D140" s="10"/>
      <c r="E140" s="11"/>
      <c r="F140" s="11"/>
      <c r="G140" s="10" t="s">
        <v>135</v>
      </c>
      <c r="H140" s="68">
        <v>202</v>
      </c>
      <c r="I140" s="68">
        <v>208</v>
      </c>
      <c r="J140" s="29"/>
      <c r="K140" s="3"/>
      <c r="L140" s="2"/>
      <c r="M140" s="14">
        <f t="shared" si="13"/>
        <v>0</v>
      </c>
      <c r="N140" s="15">
        <f t="shared" si="10"/>
        <v>-1</v>
      </c>
      <c r="O140" s="14">
        <f t="shared" si="14"/>
        <v>0</v>
      </c>
      <c r="P140" s="15">
        <f t="shared" si="11"/>
        <v>-1</v>
      </c>
      <c r="Q140" s="8"/>
    </row>
    <row r="141" spans="1:17">
      <c r="A141" s="9"/>
      <c r="B141" s="12" t="s">
        <v>336</v>
      </c>
      <c r="C141" s="10" t="s">
        <v>337</v>
      </c>
      <c r="D141" s="10"/>
      <c r="E141" s="11"/>
      <c r="F141" s="11"/>
      <c r="G141" s="10" t="s">
        <v>135</v>
      </c>
      <c r="H141" s="68">
        <v>656</v>
      </c>
      <c r="I141" s="68">
        <v>707</v>
      </c>
      <c r="J141" s="29"/>
      <c r="K141" s="3"/>
      <c r="L141" s="2"/>
      <c r="M141" s="14">
        <f t="shared" si="13"/>
        <v>0</v>
      </c>
      <c r="N141" s="15">
        <f t="shared" si="10"/>
        <v>-1</v>
      </c>
      <c r="O141" s="14">
        <f t="shared" si="14"/>
        <v>0</v>
      </c>
      <c r="P141" s="15">
        <f t="shared" si="11"/>
        <v>-1</v>
      </c>
      <c r="Q141" s="8"/>
    </row>
    <row r="142" spans="1:17">
      <c r="A142" s="9"/>
      <c r="B142" s="12" t="s">
        <v>338</v>
      </c>
      <c r="C142" s="10" t="s">
        <v>339</v>
      </c>
      <c r="D142" s="10"/>
      <c r="E142" s="11"/>
      <c r="F142" s="11"/>
      <c r="G142" s="10" t="s">
        <v>135</v>
      </c>
      <c r="H142" s="68">
        <v>678</v>
      </c>
      <c r="I142" s="68">
        <v>721</v>
      </c>
      <c r="J142" s="29"/>
      <c r="K142" s="3"/>
      <c r="L142" s="2"/>
      <c r="M142" s="14">
        <f t="shared" ref="M142:M155" si="15">IF(K142="",0,(SUMIF($G$14:$G$168,K142,$H$14:$H$168)))</f>
        <v>0</v>
      </c>
      <c r="N142" s="15">
        <f t="shared" si="10"/>
        <v>-1</v>
      </c>
      <c r="O142" s="14">
        <f t="shared" si="14"/>
        <v>0</v>
      </c>
      <c r="P142" s="15">
        <f t="shared" si="11"/>
        <v>-1</v>
      </c>
      <c r="Q142" s="8"/>
    </row>
    <row r="143" spans="1:17">
      <c r="A143" s="9"/>
      <c r="B143" s="12" t="s">
        <v>340</v>
      </c>
      <c r="C143" s="10" t="s">
        <v>341</v>
      </c>
      <c r="D143" s="10"/>
      <c r="E143" s="11"/>
      <c r="F143" s="11"/>
      <c r="G143" s="10" t="s">
        <v>135</v>
      </c>
      <c r="H143" s="68">
        <v>1166</v>
      </c>
      <c r="I143" s="68">
        <v>1245</v>
      </c>
      <c r="J143" s="29"/>
      <c r="K143" s="3"/>
      <c r="L143" s="2"/>
      <c r="M143" s="14">
        <f t="shared" si="15"/>
        <v>0</v>
      </c>
      <c r="N143" s="15">
        <f t="shared" si="10"/>
        <v>-1</v>
      </c>
      <c r="O143" s="14">
        <f t="shared" si="14"/>
        <v>0</v>
      </c>
      <c r="P143" s="15">
        <f t="shared" si="11"/>
        <v>-1</v>
      </c>
      <c r="Q143" s="8"/>
    </row>
    <row r="144" spans="1:17">
      <c r="A144" s="9"/>
      <c r="B144" s="12" t="s">
        <v>342</v>
      </c>
      <c r="C144" s="10" t="s">
        <v>343</v>
      </c>
      <c r="D144" s="11"/>
      <c r="E144" s="11"/>
      <c r="F144" s="11"/>
      <c r="G144" s="10" t="s">
        <v>135</v>
      </c>
      <c r="H144" s="68">
        <v>286</v>
      </c>
      <c r="I144" s="68">
        <v>317</v>
      </c>
      <c r="J144" s="29"/>
      <c r="K144" s="3"/>
      <c r="L144" s="2"/>
      <c r="M144" s="14">
        <f t="shared" si="15"/>
        <v>0</v>
      </c>
      <c r="N144" s="15">
        <f t="shared" si="10"/>
        <v>-1</v>
      </c>
      <c r="O144" s="14">
        <f t="shared" si="14"/>
        <v>0</v>
      </c>
      <c r="P144" s="15">
        <f t="shared" si="11"/>
        <v>-1</v>
      </c>
      <c r="Q144" s="8"/>
    </row>
    <row r="145" spans="1:17">
      <c r="A145" s="9"/>
      <c r="B145" s="12" t="s">
        <v>344</v>
      </c>
      <c r="C145" s="10" t="s">
        <v>345</v>
      </c>
      <c r="D145" s="11"/>
      <c r="E145" s="11"/>
      <c r="F145" s="11"/>
      <c r="G145" s="10" t="s">
        <v>135</v>
      </c>
      <c r="H145" s="68">
        <v>237</v>
      </c>
      <c r="I145" s="68">
        <v>264</v>
      </c>
      <c r="J145" s="29"/>
      <c r="K145" s="3"/>
      <c r="L145" s="2"/>
      <c r="M145" s="14">
        <f t="shared" si="15"/>
        <v>0</v>
      </c>
      <c r="N145" s="15">
        <f t="shared" si="10"/>
        <v>-1</v>
      </c>
      <c r="O145" s="14">
        <f t="shared" si="14"/>
        <v>0</v>
      </c>
      <c r="P145" s="15">
        <f t="shared" si="11"/>
        <v>-1</v>
      </c>
      <c r="Q145" s="8"/>
    </row>
    <row r="146" spans="1:17">
      <c r="A146" s="9"/>
      <c r="B146" s="12" t="s">
        <v>346</v>
      </c>
      <c r="C146" s="10" t="s">
        <v>347</v>
      </c>
      <c r="D146" s="11"/>
      <c r="E146" s="11"/>
      <c r="F146" s="11"/>
      <c r="G146" s="10" t="s">
        <v>135</v>
      </c>
      <c r="H146" s="68">
        <v>22</v>
      </c>
      <c r="I146" s="68">
        <v>25</v>
      </c>
      <c r="J146" s="29"/>
      <c r="K146" s="3"/>
      <c r="L146" s="2"/>
      <c r="M146" s="14">
        <f t="shared" si="15"/>
        <v>0</v>
      </c>
      <c r="N146" s="15">
        <f t="shared" si="10"/>
        <v>-1</v>
      </c>
      <c r="O146" s="14">
        <f t="shared" si="14"/>
        <v>0</v>
      </c>
      <c r="P146" s="15">
        <f t="shared" si="11"/>
        <v>-1</v>
      </c>
      <c r="Q146" s="8"/>
    </row>
    <row r="147" spans="1:17">
      <c r="A147" s="9"/>
      <c r="B147" s="12" t="s">
        <v>348</v>
      </c>
      <c r="C147" s="10" t="s">
        <v>349</v>
      </c>
      <c r="D147" s="10" t="s">
        <v>350</v>
      </c>
      <c r="E147" s="11"/>
      <c r="F147" s="11"/>
      <c r="G147" s="10" t="s">
        <v>138</v>
      </c>
      <c r="H147" s="68">
        <v>2924</v>
      </c>
      <c r="I147" s="68">
        <v>3154</v>
      </c>
      <c r="J147" s="29"/>
      <c r="K147" s="3"/>
      <c r="L147" s="2"/>
      <c r="M147" s="14">
        <f t="shared" si="15"/>
        <v>0</v>
      </c>
      <c r="N147" s="15">
        <f t="shared" si="10"/>
        <v>-1</v>
      </c>
      <c r="O147" s="14">
        <f t="shared" si="14"/>
        <v>0</v>
      </c>
      <c r="P147" s="15">
        <f t="shared" si="11"/>
        <v>-1</v>
      </c>
      <c r="Q147" s="8"/>
    </row>
    <row r="148" spans="1:17">
      <c r="A148" s="9"/>
      <c r="B148" s="12" t="s">
        <v>351</v>
      </c>
      <c r="C148" s="10" t="s">
        <v>349</v>
      </c>
      <c r="D148" s="10" t="s">
        <v>350</v>
      </c>
      <c r="E148" s="11"/>
      <c r="F148" s="11"/>
      <c r="G148" s="10" t="s">
        <v>138</v>
      </c>
      <c r="H148" s="68">
        <v>4110</v>
      </c>
      <c r="I148" s="68">
        <v>4294</v>
      </c>
      <c r="J148" s="29"/>
      <c r="K148" s="3"/>
      <c r="L148" s="2"/>
      <c r="M148" s="14">
        <f t="shared" si="15"/>
        <v>0</v>
      </c>
      <c r="N148" s="15">
        <f t="shared" si="10"/>
        <v>-1</v>
      </c>
      <c r="O148" s="14">
        <f t="shared" si="14"/>
        <v>0</v>
      </c>
      <c r="P148" s="15">
        <f t="shared" si="11"/>
        <v>-1</v>
      </c>
      <c r="Q148" s="8"/>
    </row>
    <row r="149" spans="1:17">
      <c r="A149" s="9"/>
      <c r="B149" s="12"/>
      <c r="C149" s="10"/>
      <c r="D149" s="11"/>
      <c r="E149" s="11"/>
      <c r="F149" s="11"/>
      <c r="G149" s="10"/>
      <c r="H149" s="38"/>
      <c r="I149" s="38"/>
      <c r="J149" s="29"/>
      <c r="K149" s="3"/>
      <c r="L149" s="2"/>
      <c r="M149" s="14">
        <f t="shared" si="15"/>
        <v>0</v>
      </c>
      <c r="N149" s="15">
        <f t="shared" si="10"/>
        <v>-1</v>
      </c>
      <c r="O149" s="14">
        <f t="shared" si="14"/>
        <v>0</v>
      </c>
      <c r="P149" s="15">
        <f t="shared" si="11"/>
        <v>-1</v>
      </c>
      <c r="Q149" s="8"/>
    </row>
    <row r="150" spans="1:17">
      <c r="A150" s="9"/>
      <c r="B150" s="12"/>
      <c r="C150" s="10"/>
      <c r="D150" s="11"/>
      <c r="E150" s="11"/>
      <c r="F150" s="11"/>
      <c r="G150" s="10"/>
      <c r="H150" s="38"/>
      <c r="I150" s="61"/>
      <c r="J150" s="29"/>
      <c r="K150" s="3"/>
      <c r="L150" s="2"/>
      <c r="M150" s="14">
        <f t="shared" si="15"/>
        <v>0</v>
      </c>
      <c r="N150" s="15">
        <f t="shared" si="10"/>
        <v>-1</v>
      </c>
      <c r="O150" s="14">
        <f t="shared" si="14"/>
        <v>0</v>
      </c>
      <c r="P150" s="15">
        <f t="shared" si="11"/>
        <v>-1</v>
      </c>
      <c r="Q150" s="8"/>
    </row>
    <row r="151" spans="1:17">
      <c r="A151" s="9"/>
      <c r="B151" s="12"/>
      <c r="C151" s="10"/>
      <c r="D151" s="11"/>
      <c r="E151" s="11"/>
      <c r="F151" s="11"/>
      <c r="G151" s="10"/>
      <c r="H151" s="38"/>
      <c r="I151" s="61"/>
      <c r="J151" s="29"/>
      <c r="K151" s="3"/>
      <c r="L151" s="2"/>
      <c r="M151" s="14">
        <f t="shared" si="15"/>
        <v>0</v>
      </c>
      <c r="N151" s="15">
        <f t="shared" si="10"/>
        <v>-1</v>
      </c>
      <c r="O151" s="14">
        <f t="shared" si="14"/>
        <v>0</v>
      </c>
      <c r="P151" s="15">
        <f t="shared" si="11"/>
        <v>-1</v>
      </c>
      <c r="Q151" s="8"/>
    </row>
    <row r="152" spans="1:17">
      <c r="A152" s="9"/>
      <c r="B152" s="12"/>
      <c r="C152" s="10"/>
      <c r="D152" s="11"/>
      <c r="E152" s="11"/>
      <c r="F152" s="11"/>
      <c r="G152" s="10"/>
      <c r="H152" s="38"/>
      <c r="I152" s="61"/>
      <c r="J152" s="29"/>
      <c r="K152" s="3"/>
      <c r="L152" s="2"/>
      <c r="M152" s="14">
        <f t="shared" si="15"/>
        <v>0</v>
      </c>
      <c r="N152" s="15">
        <f t="shared" si="10"/>
        <v>-1</v>
      </c>
      <c r="O152" s="14">
        <f t="shared" si="14"/>
        <v>0</v>
      </c>
      <c r="P152" s="15">
        <f t="shared" si="11"/>
        <v>-1</v>
      </c>
      <c r="Q152" s="8"/>
    </row>
    <row r="153" spans="1:17">
      <c r="A153" s="9"/>
      <c r="B153" s="12"/>
      <c r="C153" s="10"/>
      <c r="D153" s="11"/>
      <c r="E153" s="11"/>
      <c r="F153" s="11"/>
      <c r="G153" s="10"/>
      <c r="H153" s="38"/>
      <c r="I153" s="61"/>
      <c r="J153" s="29"/>
      <c r="K153" s="3"/>
      <c r="L153" s="2"/>
      <c r="M153" s="14">
        <f t="shared" si="15"/>
        <v>0</v>
      </c>
      <c r="N153" s="15">
        <f t="shared" si="10"/>
        <v>-1</v>
      </c>
      <c r="O153" s="14">
        <f t="shared" si="14"/>
        <v>0</v>
      </c>
      <c r="P153" s="15">
        <f t="shared" si="11"/>
        <v>-1</v>
      </c>
      <c r="Q153" s="8"/>
    </row>
    <row r="154" spans="1:17">
      <c r="A154" s="9"/>
      <c r="B154" s="12"/>
      <c r="C154" s="10"/>
      <c r="D154" s="11"/>
      <c r="E154" s="11"/>
      <c r="F154" s="11"/>
      <c r="G154" s="10"/>
      <c r="H154" s="38"/>
      <c r="I154" s="61"/>
      <c r="J154" s="29"/>
      <c r="K154" s="3"/>
      <c r="L154" s="2"/>
      <c r="M154" s="14">
        <f t="shared" si="15"/>
        <v>0</v>
      </c>
      <c r="N154" s="15">
        <f t="shared" si="10"/>
        <v>-1</v>
      </c>
      <c r="O154" s="14">
        <f t="shared" si="14"/>
        <v>0</v>
      </c>
      <c r="P154" s="15">
        <f t="shared" si="11"/>
        <v>-1</v>
      </c>
      <c r="Q154" s="8"/>
    </row>
    <row r="155" spans="1:17">
      <c r="A155" s="9"/>
      <c r="B155" s="12"/>
      <c r="C155" s="10"/>
      <c r="D155" s="11"/>
      <c r="E155" s="11"/>
      <c r="F155" s="11"/>
      <c r="G155" s="10"/>
      <c r="H155" s="38"/>
      <c r="I155" s="61"/>
      <c r="J155" s="29"/>
      <c r="K155" s="3"/>
      <c r="L155" s="2"/>
      <c r="M155" s="14">
        <f t="shared" si="15"/>
        <v>0</v>
      </c>
      <c r="N155" s="15">
        <f t="shared" si="10"/>
        <v>-1</v>
      </c>
      <c r="O155" s="14"/>
      <c r="P155" s="15"/>
      <c r="Q155" s="8"/>
    </row>
    <row r="156" spans="1:17">
      <c r="A156" s="9"/>
      <c r="B156" s="12"/>
      <c r="C156" s="10"/>
      <c r="D156" s="11"/>
      <c r="E156" s="11"/>
      <c r="F156" s="11"/>
      <c r="G156" s="10"/>
      <c r="H156" s="38"/>
      <c r="I156" s="61"/>
      <c r="J156" s="29"/>
      <c r="K156" s="3"/>
      <c r="L156" s="2"/>
      <c r="M156" s="14"/>
      <c r="N156" s="15"/>
      <c r="O156" s="14"/>
      <c r="P156" s="15"/>
      <c r="Q156" s="8"/>
    </row>
    <row r="157" spans="1:17">
      <c r="A157" s="9"/>
      <c r="B157" s="12"/>
      <c r="C157" s="10"/>
      <c r="D157" s="11"/>
      <c r="E157" s="11"/>
      <c r="F157" s="11"/>
      <c r="G157" s="10"/>
      <c r="H157" s="38"/>
      <c r="I157" s="61"/>
      <c r="J157" s="29"/>
      <c r="K157" s="3"/>
      <c r="L157" s="2"/>
      <c r="M157" s="14"/>
      <c r="N157" s="15"/>
      <c r="O157" s="14"/>
      <c r="P157" s="15"/>
      <c r="Q157" s="8"/>
    </row>
    <row r="158" spans="1:17">
      <c r="A158" s="9"/>
      <c r="B158" s="12"/>
      <c r="C158" s="10"/>
      <c r="D158" s="11"/>
      <c r="E158" s="11"/>
      <c r="F158" s="11"/>
      <c r="G158" s="10"/>
      <c r="H158" s="38"/>
      <c r="I158" s="61"/>
      <c r="J158" s="29"/>
      <c r="K158" s="3"/>
      <c r="L158" s="2"/>
      <c r="M158" s="14"/>
      <c r="N158" s="15"/>
      <c r="O158" s="14"/>
      <c r="P158" s="15"/>
      <c r="Q158" s="8"/>
    </row>
    <row r="159" spans="1:17">
      <c r="A159" s="9"/>
      <c r="B159" s="12"/>
      <c r="C159" s="10"/>
      <c r="D159" s="11"/>
      <c r="E159" s="11"/>
      <c r="F159" s="11"/>
      <c r="G159" s="10"/>
      <c r="H159" s="38"/>
      <c r="I159" s="61"/>
      <c r="J159" s="29"/>
      <c r="K159" s="3"/>
      <c r="L159" s="2"/>
      <c r="M159" s="14"/>
      <c r="N159" s="15"/>
      <c r="O159" s="14"/>
      <c r="P159" s="15"/>
      <c r="Q159" s="8"/>
    </row>
    <row r="160" spans="1:17">
      <c r="A160" s="9"/>
      <c r="B160" s="12"/>
      <c r="C160" s="10"/>
      <c r="D160" s="11"/>
      <c r="E160" s="11"/>
      <c r="F160" s="11"/>
      <c r="G160" s="10"/>
      <c r="H160" s="38"/>
      <c r="I160" s="61"/>
      <c r="J160" s="29"/>
      <c r="K160" s="3"/>
      <c r="L160" s="2"/>
      <c r="M160" s="14"/>
      <c r="N160" s="15"/>
      <c r="O160" s="14"/>
      <c r="P160" s="15"/>
      <c r="Q160" s="8"/>
    </row>
    <row r="161" spans="1:17">
      <c r="A161" s="9"/>
      <c r="B161" s="12"/>
      <c r="C161" s="10"/>
      <c r="D161" s="11"/>
      <c r="E161" s="11"/>
      <c r="F161" s="11"/>
      <c r="G161" s="10"/>
      <c r="H161" s="38"/>
      <c r="I161" s="61"/>
      <c r="J161" s="29"/>
      <c r="K161" s="3"/>
      <c r="L161" s="2"/>
      <c r="M161" s="14"/>
      <c r="N161" s="15"/>
      <c r="O161" s="14"/>
      <c r="P161" s="15"/>
      <c r="Q161" s="8"/>
    </row>
    <row r="162" spans="1:17">
      <c r="A162" s="9"/>
      <c r="B162" s="12"/>
      <c r="C162" s="10"/>
      <c r="D162" s="11"/>
      <c r="E162" s="11"/>
      <c r="F162" s="11"/>
      <c r="G162" s="10"/>
      <c r="H162" s="38"/>
      <c r="I162" s="61"/>
      <c r="J162" s="29"/>
      <c r="K162" s="3"/>
      <c r="L162" s="2"/>
      <c r="M162" s="14"/>
      <c r="N162" s="15"/>
      <c r="O162" s="14"/>
      <c r="P162" s="15"/>
      <c r="Q162" s="8"/>
    </row>
    <row r="163" spans="1:17">
      <c r="A163" s="9"/>
      <c r="B163" s="12"/>
      <c r="C163" s="10"/>
      <c r="E163" s="11"/>
      <c r="F163" s="11"/>
      <c r="G163" s="10"/>
      <c r="H163" s="38"/>
      <c r="I163" s="61"/>
      <c r="J163" s="29"/>
      <c r="K163" s="3"/>
      <c r="L163" s="2"/>
      <c r="M163" s="14"/>
      <c r="N163" s="15"/>
      <c r="O163" s="14"/>
      <c r="P163" s="15"/>
      <c r="Q163" s="8"/>
    </row>
    <row r="164" spans="1:17">
      <c r="A164" s="9"/>
      <c r="B164" s="12"/>
      <c r="C164" s="10"/>
      <c r="E164" s="11"/>
      <c r="F164" s="11"/>
      <c r="G164" s="10"/>
      <c r="H164" s="38"/>
      <c r="I164" s="61"/>
      <c r="J164" s="29"/>
      <c r="K164" s="3"/>
      <c r="L164" s="2"/>
      <c r="M164" s="14"/>
      <c r="N164" s="15"/>
      <c r="O164" s="14"/>
      <c r="P164" s="15"/>
      <c r="Q164" s="8"/>
    </row>
    <row r="165" spans="1:17">
      <c r="A165" s="9"/>
      <c r="B165" s="12"/>
      <c r="C165" s="10"/>
      <c r="E165" s="11"/>
      <c r="F165" s="11"/>
      <c r="G165" s="10"/>
      <c r="H165" s="38"/>
      <c r="I165" s="61"/>
      <c r="J165" s="29"/>
      <c r="K165" s="3"/>
      <c r="L165" s="2"/>
      <c r="M165" s="14"/>
      <c r="N165" s="15"/>
      <c r="O165" s="14"/>
      <c r="P165" s="15"/>
      <c r="Q165" s="8"/>
    </row>
    <row r="166" spans="1:17">
      <c r="A166" s="9"/>
      <c r="B166" s="12"/>
      <c r="C166" s="10"/>
      <c r="E166" s="11"/>
      <c r="F166" s="11"/>
      <c r="G166" s="10"/>
      <c r="H166" s="38"/>
      <c r="I166" s="61"/>
      <c r="J166" s="29"/>
      <c r="K166" s="3"/>
      <c r="L166" s="2"/>
      <c r="M166" s="14"/>
      <c r="N166" s="15"/>
      <c r="O166" s="14"/>
      <c r="P166" s="15"/>
      <c r="Q166" s="8"/>
    </row>
    <row r="167" spans="1:17">
      <c r="A167" s="9"/>
      <c r="B167" s="12"/>
      <c r="C167" s="10"/>
      <c r="E167" s="11"/>
      <c r="F167" s="11"/>
      <c r="G167" s="10"/>
      <c r="H167" s="12"/>
      <c r="I167" s="12"/>
      <c r="J167" s="29"/>
      <c r="K167" s="3"/>
      <c r="L167" s="2"/>
      <c r="M167" s="14"/>
      <c r="N167" s="15"/>
      <c r="O167" s="14"/>
      <c r="P167" s="15"/>
      <c r="Q167" s="8"/>
    </row>
    <row r="168" spans="1:17">
      <c r="A168" s="9"/>
      <c r="B168" s="12"/>
      <c r="C168" s="10"/>
      <c r="E168" s="11"/>
      <c r="F168" s="11"/>
      <c r="G168" s="10"/>
      <c r="H168" s="12"/>
      <c r="I168" s="12"/>
      <c r="J168" s="29"/>
      <c r="K168" s="3"/>
      <c r="L168" s="2"/>
      <c r="M168" s="14"/>
      <c r="N168" s="15"/>
      <c r="O168" s="14"/>
      <c r="P168" s="15"/>
      <c r="Q168" s="8"/>
    </row>
    <row r="169" spans="1:17">
      <c r="A169" s="9"/>
      <c r="B169" s="47"/>
      <c r="G169" s="10"/>
      <c r="J169" s="29"/>
      <c r="K169" s="3"/>
      <c r="L169" s="2"/>
      <c r="M169" s="14"/>
      <c r="N169" s="15"/>
      <c r="O169" s="14"/>
      <c r="P169" s="15"/>
      <c r="Q169" s="8"/>
    </row>
    <row r="170" spans="1:17">
      <c r="A170" s="9"/>
      <c r="G170" s="40"/>
      <c r="J170" s="29"/>
      <c r="K170" s="3"/>
      <c r="L170" s="2"/>
      <c r="M170" s="14"/>
      <c r="N170" s="15"/>
      <c r="O170" s="14"/>
      <c r="P170" s="15"/>
      <c r="Q170" s="8"/>
    </row>
    <row r="171" spans="1:17">
      <c r="A171" s="9"/>
      <c r="G171" s="40"/>
      <c r="J171" s="29"/>
      <c r="K171" s="3"/>
      <c r="L171" s="2"/>
      <c r="M171" s="14">
        <f t="shared" ref="M171:M176" si="16">IF(K171="",0,(SUMIF($G$14:$G$168,K171,$H$14:$H$168)))</f>
        <v>0</v>
      </c>
      <c r="N171" s="15">
        <f t="shared" si="10"/>
        <v>-1</v>
      </c>
      <c r="O171" s="14">
        <f>IF(K171="",0,(SUMIF($G$13:$G$168,K171,$I$13:$I$168)))</f>
        <v>0</v>
      </c>
      <c r="P171" s="15">
        <f t="shared" si="11"/>
        <v>-1</v>
      </c>
      <c r="Q171" s="8"/>
    </row>
    <row r="172" spans="1:17">
      <c r="A172" s="9"/>
      <c r="G172" s="40"/>
      <c r="J172" s="29"/>
      <c r="K172" s="3"/>
      <c r="L172" s="2"/>
      <c r="M172" s="14">
        <f t="shared" si="16"/>
        <v>0</v>
      </c>
      <c r="N172" s="15">
        <f t="shared" si="10"/>
        <v>-1</v>
      </c>
      <c r="O172" s="14">
        <f>IF(K172="",0,(SUMIF($G$13:$G$168,K172,$I$13:$I$168)))</f>
        <v>0</v>
      </c>
      <c r="P172" s="15">
        <f t="shared" si="11"/>
        <v>-1</v>
      </c>
      <c r="Q172" s="8"/>
    </row>
    <row r="173" spans="1:17">
      <c r="A173" s="9"/>
      <c r="J173" s="29"/>
      <c r="K173" s="3"/>
      <c r="L173" s="2"/>
      <c r="M173" s="14">
        <f t="shared" si="16"/>
        <v>0</v>
      </c>
      <c r="N173" s="15">
        <f t="shared" si="10"/>
        <v>-1</v>
      </c>
      <c r="O173" s="14">
        <f>IF(K173="",0,(SUMIF($G$13:$G$168,K173,$I$13:$I$168)))</f>
        <v>0</v>
      </c>
      <c r="P173" s="15">
        <f t="shared" si="11"/>
        <v>-1</v>
      </c>
      <c r="Q173" s="8"/>
    </row>
    <row r="174" spans="1:17">
      <c r="A174" s="9"/>
      <c r="J174" s="29"/>
      <c r="K174" s="3"/>
      <c r="L174" s="2"/>
      <c r="M174" s="14">
        <f t="shared" si="16"/>
        <v>0</v>
      </c>
      <c r="N174" s="15">
        <f t="shared" si="10"/>
        <v>-1</v>
      </c>
      <c r="O174" s="14">
        <f>IF(K174="",0,(SUMIF($G$13:$G$168,K174,$I$13:$I$168)))</f>
        <v>0</v>
      </c>
      <c r="P174" s="15">
        <f t="shared" si="11"/>
        <v>-1</v>
      </c>
      <c r="Q174" s="8"/>
    </row>
    <row r="175" spans="1:17">
      <c r="K175" s="3"/>
      <c r="L175" s="2"/>
      <c r="M175" s="14">
        <f t="shared" si="16"/>
        <v>0</v>
      </c>
      <c r="N175" s="15">
        <f t="shared" si="10"/>
        <v>-1</v>
      </c>
      <c r="O175" s="14">
        <f>IF(K175="",0,(SUMIF($G$13:$G$168,K175,$I$13:$I$168)))</f>
        <v>0</v>
      </c>
      <c r="P175" s="15">
        <f t="shared" si="11"/>
        <v>-1</v>
      </c>
    </row>
    <row r="176" spans="1:17">
      <c r="M176" s="7">
        <f t="shared" si="16"/>
        <v>0</v>
      </c>
      <c r="N176" s="7">
        <f t="shared" si="10"/>
        <v>-1</v>
      </c>
    </row>
  </sheetData>
  <mergeCells count="3">
    <mergeCell ref="B4:F6"/>
    <mergeCell ref="M10:P10"/>
    <mergeCell ref="B8:F8"/>
  </mergeCells>
  <phoneticPr fontId="5" type="noConversion"/>
  <conditionalFormatting sqref="B10:M10">
    <cfRule type="cellIs" dxfId="4" priority="5" stopIfTrue="1" operator="equal">
      <formula>"none"</formula>
    </cfRule>
  </conditionalFormatting>
  <conditionalFormatting sqref="M14:M175 O14:O175">
    <cfRule type="cellIs" dxfId="3" priority="1" stopIfTrue="1" operator="equal">
      <formula>0</formula>
    </cfRule>
  </conditionalFormatting>
  <conditionalFormatting sqref="N14:N175 P14:P175">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386</Value>
    </TaxCatchAll>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Breckland</TermName>
          <TermId xmlns="http://schemas.microsoft.com/office/infopath/2007/PartnerControls">ec1abce6-cb14-4482-a936-d10477ba910f</TermId>
        </TermInfo>
      </Terms>
    </d08e702f979e48d3863205ea645082c2>
    <SharedWithUsers xmlns="d23c6157-5623-4293-b83e-785d6ba7de2d">
      <UserInfo>
        <DisplayName/>
        <AccountId xsi:nil="true"/>
        <AccountType/>
      </UserInfo>
    </SharedWithUsers>
  </documentManagement>
</p:properties>
</file>

<file path=customXml/item5.xml><?xml version="1.0" encoding="utf-8"?>
<?mso-contentType ?>
<SharedContentType xmlns="Microsoft.SharePoint.Taxonomy.ContentTypeSync" SourceId="383954fa-2a65-4d57-99ac-c02654c3af93" ContentTypeId="0x010100E7BD6A8A66F7CB4BBA2B02F0531791BE" PreviousValue="false"/>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7.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2387F7CFC25D6C46872968EC96A511BF" ma:contentTypeVersion="6" ma:contentTypeDescription="Parent Document Content Type for all review documents" ma:contentTypeScope="" ma:versionID="47319fdada557a0c7676f50a0421c487">
  <xsd:schema xmlns:xsd="http://www.w3.org/2001/XMLSchema" xmlns:xs="http://www.w3.org/2001/XMLSchema" xmlns:p="http://schemas.microsoft.com/office/2006/metadata/properties" xmlns:ns1="http://schemas.microsoft.com/sharepoint/v3" xmlns:ns2="07a766d4-cf60-4260-9f49-242aaa07e1bd" xmlns:ns3="d23c6157-5623-4293-b83e-785d6ba7de2d" xmlns:ns4="610a3781-2604-4810-b841-8c8cdd4a3e96" targetNamespace="http://schemas.microsoft.com/office/2006/metadata/properties" ma:root="true" ma:fieldsID="c99f317c5cccdf9bdf9c9187e403ee35" ns1:_="" ns2:_="" ns3:_="" ns4:_="">
    <xsd:import namespace="http://schemas.microsoft.com/sharepoint/v3"/>
    <xsd:import namespace="07a766d4-cf60-4260-9f49-242aaa07e1bd"/>
    <xsd:import namespace="d23c6157-5623-4293-b83e-785d6ba7de2d"/>
    <xsd:import namespace="610a3781-2604-4810-b841-8c8cdd4a3e96"/>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3:SharedWithUsers" minOccurs="0"/>
                <xsd:element ref="ns3:SharedWithDetail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0a3781-2604-4810-b841-8c8cdd4a3e96"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33A89F-F1BA-4C68-9FA0-FA582803AE1E}"/>
</file>

<file path=customXml/itemProps2.xml><?xml version="1.0" encoding="utf-8"?>
<ds:datastoreItem xmlns:ds="http://schemas.openxmlformats.org/officeDocument/2006/customXml" ds:itemID="{77BAC0C3-7CB7-4C3D-8C63-B3C372721FBD}"/>
</file>

<file path=customXml/itemProps3.xml><?xml version="1.0" encoding="utf-8"?>
<ds:datastoreItem xmlns:ds="http://schemas.openxmlformats.org/officeDocument/2006/customXml" ds:itemID="{4C1DE274-EFF0-4630-B066-493C6358DED3}"/>
</file>

<file path=customXml/itemProps4.xml><?xml version="1.0" encoding="utf-8"?>
<ds:datastoreItem xmlns:ds="http://schemas.openxmlformats.org/officeDocument/2006/customXml" ds:itemID="{255B7FDA-1106-4372-997E-8FE17782560C}"/>
</file>

<file path=customXml/itemProps5.xml><?xml version="1.0" encoding="utf-8"?>
<ds:datastoreItem xmlns:ds="http://schemas.openxmlformats.org/officeDocument/2006/customXml" ds:itemID="{9998E8EE-1AD5-42F3-B62D-BC539BF7A429}"/>
</file>

<file path=customXml/itemProps6.xml><?xml version="1.0" encoding="utf-8"?>
<ds:datastoreItem xmlns:ds="http://schemas.openxmlformats.org/officeDocument/2006/customXml" ds:itemID="{271E9C21-9111-4008-9E3E-CFBE9487C11B}"/>
</file>

<file path=customXml/itemProps7.xml><?xml version="1.0" encoding="utf-8"?>
<ds:datastoreItem xmlns:ds="http://schemas.openxmlformats.org/officeDocument/2006/customXml" ds:itemID="{C54F0EA8-995C-4A8E-B994-62AA7A031F6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2024-05-03T09:04:31Z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0x010100E7BD6A8A66F7CB4BBA2B02F0531791BE0026A9A75CCCA16F4693F1FE45F71519DE002387F7CFC25D6C46872968EC96A511BF</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386;#Breckland|ec1abce6-cb14-4482-a936-d10477ba910f</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