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lgbce.sharepoint.com/sites/ReviewSystem/Sunderland/Review Documents/Review/0.5 Electoral Data/Revised Forecast (5 July 2023)/"/>
    </mc:Choice>
  </mc:AlternateContent>
  <xr:revisionPtr revIDLastSave="4" documentId="13_ncr:1_{7B4F91BD-4D59-4B82-A9A5-0AC0A2378555}" xr6:coauthVersionLast="47" xr6:coauthVersionMax="47" xr10:uidLastSave="{3433795D-E08C-441A-A8BD-7B6709E61F74}"/>
  <bookViews>
    <workbookView xWindow="-120" yWindow="-120" windowWidth="29040" windowHeight="17640"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8" i="7" l="1"/>
  <c r="S79" i="7"/>
  <c r="S80" i="7"/>
  <c r="S77" i="7"/>
  <c r="M15" i="7"/>
  <c r="M16" i="7"/>
  <c r="M17" i="7"/>
  <c r="M18" i="7"/>
  <c r="M19" i="7"/>
  <c r="M20" i="7"/>
  <c r="M21" i="7"/>
  <c r="M22" i="7"/>
  <c r="M23" i="7"/>
  <c r="M24" i="7"/>
  <c r="M25" i="7"/>
  <c r="M26" i="7"/>
  <c r="M27" i="7"/>
  <c r="M28" i="7"/>
  <c r="M29" i="7"/>
  <c r="M30" i="7"/>
  <c r="M31" i="7"/>
  <c r="M32" i="7"/>
  <c r="M33" i="7"/>
  <c r="M34" i="7"/>
  <c r="M35" i="7"/>
  <c r="M36" i="7"/>
  <c r="M37" i="7"/>
  <c r="M38" i="7"/>
  <c r="O15" i="7"/>
  <c r="O16" i="7"/>
  <c r="O17" i="7"/>
  <c r="O18" i="7"/>
  <c r="O19" i="7"/>
  <c r="O20" i="7"/>
  <c r="O21" i="7"/>
  <c r="O22" i="7"/>
  <c r="O23" i="7"/>
  <c r="O24" i="7"/>
  <c r="O25" i="7"/>
  <c r="O26" i="7"/>
  <c r="O27" i="7"/>
  <c r="O28" i="7"/>
  <c r="O29" i="7"/>
  <c r="O30" i="7"/>
  <c r="O31" i="7"/>
  <c r="O32" i="7"/>
  <c r="O33" i="7"/>
  <c r="O34" i="7"/>
  <c r="O35" i="7"/>
  <c r="O36" i="7"/>
  <c r="O37" i="7"/>
  <c r="O38" i="7"/>
  <c r="O14" i="7"/>
  <c r="M14" i="7"/>
  <c r="M5" i="7"/>
  <c r="L5" i="7"/>
  <c r="M4" i="7" l="1"/>
  <c r="M6" i="7" s="1"/>
  <c r="N6" i="7" s="1"/>
  <c r="L4" i="7"/>
  <c r="L6" i="7" s="1"/>
  <c r="N22" i="7" l="1"/>
  <c r="N27" i="7"/>
  <c r="N35" i="7"/>
  <c r="N17" i="7"/>
  <c r="N19" i="7"/>
  <c r="N24" i="7"/>
  <c r="N32" i="7"/>
  <c r="N25" i="7"/>
  <c r="N37" i="7"/>
  <c r="N16" i="7"/>
  <c r="N21" i="7"/>
  <c r="N29" i="7"/>
  <c r="N34" i="7"/>
  <c r="N36" i="7"/>
  <c r="N18" i="7"/>
  <c r="N26" i="7"/>
  <c r="N31" i="7"/>
  <c r="N33" i="7"/>
  <c r="N15" i="7"/>
  <c r="N23" i="7"/>
  <c r="N28" i="7"/>
  <c r="N30" i="7"/>
  <c r="N38" i="7"/>
  <c r="N20" i="7"/>
  <c r="N14" i="7"/>
  <c r="P16" i="7"/>
  <c r="P25" i="7"/>
  <c r="P24" i="7"/>
  <c r="P38" i="7"/>
  <c r="P35" i="7"/>
  <c r="P23" i="7"/>
  <c r="P37" i="7"/>
  <c r="P34" i="7"/>
  <c r="P31" i="7"/>
  <c r="P36" i="7"/>
  <c r="P33" i="7"/>
  <c r="P32" i="7"/>
  <c r="P27" i="7"/>
  <c r="P28" i="7"/>
  <c r="P26" i="7"/>
  <c r="P19" i="7"/>
  <c r="P21" i="7"/>
  <c r="P22" i="7"/>
  <c r="P20" i="7"/>
  <c r="P18" i="7"/>
  <c r="P15" i="7"/>
  <c r="P30" i="7"/>
  <c r="P29" i="7"/>
  <c r="P17" i="7"/>
  <c r="P14" i="7"/>
</calcChain>
</file>

<file path=xl/sharedStrings.xml><?xml version="1.0" encoding="utf-8"?>
<sst xmlns="http://schemas.openxmlformats.org/spreadsheetml/2006/main" count="498" uniqueCount="354">
  <si>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</si>
  <si>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</si>
  <si>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</si>
  <si>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</si>
  <si>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</si>
  <si>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</si>
  <si>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</si>
  <si>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</si>
  <si>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</si>
  <si>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</si>
  <si>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</si>
  <si>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</si>
  <si>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</si>
  <si>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</si>
  <si>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</si>
  <si>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</si>
  <si>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</si>
  <si>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</si>
  <si>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</si>
  <si>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</si>
  <si>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</si>
  <si>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</si>
  <si>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</si>
  <si>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</si>
  <si>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</si>
  <si>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</si>
  <si>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</si>
  <si>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</si>
  <si>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</si>
  <si>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</si>
  <si>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</si>
  <si>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</si>
  <si>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</si>
  <si>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</si>
  <si>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</si>
  <si>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</si>
  <si>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</si>
  <si>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</si>
  <si>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</si>
  <si>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</si>
  <si>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</si>
  <si>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</si>
  <si>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</si>
  <si>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</si>
  <si>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</si>
  <si>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</si>
  <si>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</si>
  <si>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</si>
  <si>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</si>
  <si>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</si>
  <si>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</si>
  <si>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</si>
  <si>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</si>
  <si>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</si>
  <si>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</si>
  <si>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</si>
  <si>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</si>
  <si>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</si>
  <si>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</si>
  <si>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</si>
  <si>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</si>
  <si>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</si>
  <si>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</si>
  <si>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</si>
  <si>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</si>
  <si>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</si>
  <si>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</si>
  <si>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</si>
  <si>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Electorate 2023</t>
  </si>
  <si>
    <t>Electorate 2029</t>
  </si>
  <si>
    <t>Variance 2023</t>
  </si>
  <si>
    <t>Variance 2029</t>
  </si>
  <si>
    <t>Barnes</t>
  </si>
  <si>
    <t>Castle</t>
  </si>
  <si>
    <t>Copt Hill</t>
  </si>
  <si>
    <t>Doxford</t>
  </si>
  <si>
    <t>Fulwell</t>
  </si>
  <si>
    <t>Hendon</t>
  </si>
  <si>
    <t>Hetton</t>
  </si>
  <si>
    <t>Houghton</t>
  </si>
  <si>
    <t>Millfield</t>
  </si>
  <si>
    <t>Pallion</t>
  </si>
  <si>
    <t>Redhill</t>
  </si>
  <si>
    <t>Ryhope</t>
  </si>
  <si>
    <t>St Anne`s</t>
  </si>
  <si>
    <t>St Chad`s</t>
  </si>
  <si>
    <t>St Michael`s</t>
  </si>
  <si>
    <t>St Peter`s</t>
  </si>
  <si>
    <t>Sandhill</t>
  </si>
  <si>
    <t>Shiney Row</t>
  </si>
  <si>
    <t>Silksworth</t>
  </si>
  <si>
    <t>Southwick</t>
  </si>
  <si>
    <t>Washington Central</t>
  </si>
  <si>
    <t>Washington East</t>
  </si>
  <si>
    <t>Washington North</t>
  </si>
  <si>
    <t>Washington South</t>
  </si>
  <si>
    <t>Washington West</t>
  </si>
  <si>
    <t>A01</t>
  </si>
  <si>
    <t>Barnes A01</t>
  </si>
  <si>
    <t>A02</t>
  </si>
  <si>
    <t>Barnes A02</t>
  </si>
  <si>
    <t>A03</t>
  </si>
  <si>
    <t>Barnes A03</t>
  </si>
  <si>
    <t>A04</t>
  </si>
  <si>
    <t>Barnes A04</t>
  </si>
  <si>
    <t>A05</t>
  </si>
  <si>
    <t>Barnes A05</t>
  </si>
  <si>
    <t>B01</t>
  </si>
  <si>
    <t>Castle B01</t>
  </si>
  <si>
    <t>B02</t>
  </si>
  <si>
    <t>Castle B02</t>
  </si>
  <si>
    <t>B03</t>
  </si>
  <si>
    <t>Castle B03</t>
  </si>
  <si>
    <t>B04</t>
  </si>
  <si>
    <t>Castle B04</t>
  </si>
  <si>
    <t>C01</t>
  </si>
  <si>
    <t>Copt Hill C01</t>
  </si>
  <si>
    <t>Hetton Town Council</t>
  </si>
  <si>
    <t>Hetton Downs</t>
  </si>
  <si>
    <t>C02</t>
  </si>
  <si>
    <t>Copt Hill C02</t>
  </si>
  <si>
    <t>C03</t>
  </si>
  <si>
    <t>Copt Hill C03</t>
  </si>
  <si>
    <t>C04</t>
  </si>
  <si>
    <t>Copt Hill C04</t>
  </si>
  <si>
    <t>C05</t>
  </si>
  <si>
    <t>Copt Hill C05</t>
  </si>
  <si>
    <t>C06</t>
  </si>
  <si>
    <t>Copt Hill C06</t>
  </si>
  <si>
    <t>D01</t>
  </si>
  <si>
    <t>Doxford D01</t>
  </si>
  <si>
    <t>D02</t>
  </si>
  <si>
    <t>Doxford D02</t>
  </si>
  <si>
    <t>D03</t>
  </si>
  <si>
    <t>Doxford D03</t>
  </si>
  <si>
    <t>D04</t>
  </si>
  <si>
    <t>Doxford D04</t>
  </si>
  <si>
    <t>D05</t>
  </si>
  <si>
    <t>Doxford D05</t>
  </si>
  <si>
    <t>E01</t>
  </si>
  <si>
    <t>Fulwell E01</t>
  </si>
  <si>
    <t>E02</t>
  </si>
  <si>
    <t>Fulwell E02</t>
  </si>
  <si>
    <t>E03</t>
  </si>
  <si>
    <t>Fulwell E03</t>
  </si>
  <si>
    <t>E04</t>
  </si>
  <si>
    <t>Fulwell E04</t>
  </si>
  <si>
    <t>E05</t>
  </si>
  <si>
    <t>Fulwell E05</t>
  </si>
  <si>
    <t>F01</t>
  </si>
  <si>
    <t>Hendon F01</t>
  </si>
  <si>
    <t>F02</t>
  </si>
  <si>
    <t>Hendon F02</t>
  </si>
  <si>
    <t>F03</t>
  </si>
  <si>
    <t>Hendon F03</t>
  </si>
  <si>
    <t>F04</t>
  </si>
  <si>
    <t>Hendon F04</t>
  </si>
  <si>
    <t>F05</t>
  </si>
  <si>
    <t>Hendon F05</t>
  </si>
  <si>
    <t>G01</t>
  </si>
  <si>
    <t>Hetton G01</t>
  </si>
  <si>
    <t>Hetton Le Hole</t>
  </si>
  <si>
    <t>G02</t>
  </si>
  <si>
    <t>Hetton G02</t>
  </si>
  <si>
    <t>G03</t>
  </si>
  <si>
    <t>Hetton G03</t>
  </si>
  <si>
    <t>East Rainton and Moorsley</t>
  </si>
  <si>
    <t>G04</t>
  </si>
  <si>
    <t>Hetton G04</t>
  </si>
  <si>
    <t>G05</t>
  </si>
  <si>
    <t>Hetton G05</t>
  </si>
  <si>
    <t>Easington Lane</t>
  </si>
  <si>
    <t>H01</t>
  </si>
  <si>
    <t>Houghton H01</t>
  </si>
  <si>
    <t>H02</t>
  </si>
  <si>
    <t>Houghton H02</t>
  </si>
  <si>
    <t>H03</t>
  </si>
  <si>
    <t>Houghton H03</t>
  </si>
  <si>
    <t>H04</t>
  </si>
  <si>
    <t>Houghton H04</t>
  </si>
  <si>
    <t>H05</t>
  </si>
  <si>
    <t>Houghton H05</t>
  </si>
  <si>
    <t>J01</t>
  </si>
  <si>
    <t>Millfield J01</t>
  </si>
  <si>
    <t>J02</t>
  </si>
  <si>
    <t>Millfield J02</t>
  </si>
  <si>
    <t>J03</t>
  </si>
  <si>
    <t>Millfield J03</t>
  </si>
  <si>
    <t>J04</t>
  </si>
  <si>
    <t>Millfield J04</t>
  </si>
  <si>
    <t>J05</t>
  </si>
  <si>
    <t>Millfield J05</t>
  </si>
  <si>
    <t>K01</t>
  </si>
  <si>
    <t>Pallion K01</t>
  </si>
  <si>
    <t>K02</t>
  </si>
  <si>
    <t>Pallion K02</t>
  </si>
  <si>
    <t>K03</t>
  </si>
  <si>
    <t>Pallion K03</t>
  </si>
  <si>
    <t>K04</t>
  </si>
  <si>
    <t>Pallion K04</t>
  </si>
  <si>
    <t>K05</t>
  </si>
  <si>
    <t>Pallion K05</t>
  </si>
  <si>
    <t>L01</t>
  </si>
  <si>
    <t>Redhill L01</t>
  </si>
  <si>
    <t>L02</t>
  </si>
  <si>
    <t>Redhill L02</t>
  </si>
  <si>
    <t>L03</t>
  </si>
  <si>
    <t>Redhill L03</t>
  </si>
  <si>
    <t>L04</t>
  </si>
  <si>
    <t>Redhill L04</t>
  </si>
  <si>
    <t>M01</t>
  </si>
  <si>
    <t>Ryhope M01</t>
  </si>
  <si>
    <t>M02</t>
  </si>
  <si>
    <t>Ryhope M02</t>
  </si>
  <si>
    <t>M03</t>
  </si>
  <si>
    <t>Ryhope M03</t>
  </si>
  <si>
    <t>M04</t>
  </si>
  <si>
    <t>Ryhope M04</t>
  </si>
  <si>
    <t>M05</t>
  </si>
  <si>
    <t>Ryhope M05</t>
  </si>
  <si>
    <t>N01</t>
  </si>
  <si>
    <t>St Anne`s N01</t>
  </si>
  <si>
    <t>N02</t>
  </si>
  <si>
    <t>St Anne`s N02</t>
  </si>
  <si>
    <t>N03</t>
  </si>
  <si>
    <t>St Anne`s N03</t>
  </si>
  <si>
    <t>N04</t>
  </si>
  <si>
    <t>St Anne`s N04</t>
  </si>
  <si>
    <t>O01</t>
  </si>
  <si>
    <t>St Chad`s O01</t>
  </si>
  <si>
    <t>O02</t>
  </si>
  <si>
    <t>St Chad`s O02</t>
  </si>
  <si>
    <t>O03</t>
  </si>
  <si>
    <t>St Chad`s O03</t>
  </si>
  <si>
    <t>O04</t>
  </si>
  <si>
    <t>St Chad`s O04</t>
  </si>
  <si>
    <t>O05</t>
  </si>
  <si>
    <t>St Chad`s O05</t>
  </si>
  <si>
    <t>P01</t>
  </si>
  <si>
    <t>St Michael`s P01</t>
  </si>
  <si>
    <t>P02</t>
  </si>
  <si>
    <t>St Michael`s P02</t>
  </si>
  <si>
    <t>P03</t>
  </si>
  <si>
    <t>St Michael`s P03</t>
  </si>
  <si>
    <t>P04</t>
  </si>
  <si>
    <t>St Michael`s P04</t>
  </si>
  <si>
    <t>P05</t>
  </si>
  <si>
    <t>St Michael`s P05</t>
  </si>
  <si>
    <t>Q01</t>
  </si>
  <si>
    <t>St Peter`s Q01</t>
  </si>
  <si>
    <t>Q02</t>
  </si>
  <si>
    <t>St Peter`s Q02</t>
  </si>
  <si>
    <t>Q03</t>
  </si>
  <si>
    <t>St Peter`s Q03</t>
  </si>
  <si>
    <t>Q04</t>
  </si>
  <si>
    <t>St Peter`s Q04</t>
  </si>
  <si>
    <t>Q05</t>
  </si>
  <si>
    <t>St Peter`s Q05</t>
  </si>
  <si>
    <t>R01</t>
  </si>
  <si>
    <t>Sandhill R01</t>
  </si>
  <si>
    <t>R02</t>
  </si>
  <si>
    <t>Sandhill R02</t>
  </si>
  <si>
    <t>R03</t>
  </si>
  <si>
    <t>Sandhill R03</t>
  </si>
  <si>
    <t>R04</t>
  </si>
  <si>
    <t>Sandhill R04</t>
  </si>
  <si>
    <t>R05</t>
  </si>
  <si>
    <t>Sandhill R05</t>
  </si>
  <si>
    <t>S01</t>
  </si>
  <si>
    <t>Shiney Row S01</t>
  </si>
  <si>
    <t>S02</t>
  </si>
  <si>
    <t>Shiney Row S02</t>
  </si>
  <si>
    <t>S03</t>
  </si>
  <si>
    <t>Shiney Row S03</t>
  </si>
  <si>
    <t>S04</t>
  </si>
  <si>
    <t>Shiney Row S04</t>
  </si>
  <si>
    <t>S05</t>
  </si>
  <si>
    <t>Shiney Row S05</t>
  </si>
  <si>
    <t>S06</t>
  </si>
  <si>
    <t>Shiney Row S06</t>
  </si>
  <si>
    <t>T01</t>
  </si>
  <si>
    <t>Silksworth T01</t>
  </si>
  <si>
    <t>T02</t>
  </si>
  <si>
    <t>Silksworth T02</t>
  </si>
  <si>
    <t>T03</t>
  </si>
  <si>
    <t>Silksworth T03</t>
  </si>
  <si>
    <t>T04</t>
  </si>
  <si>
    <t>Silksworth T04</t>
  </si>
  <si>
    <t>T05</t>
  </si>
  <si>
    <t>Silksworth T05</t>
  </si>
  <si>
    <t>U01</t>
  </si>
  <si>
    <t>Southwick U01</t>
  </si>
  <si>
    <t>U02</t>
  </si>
  <si>
    <t>Southwick U02</t>
  </si>
  <si>
    <t>U03</t>
  </si>
  <si>
    <t>Southwick U03</t>
  </si>
  <si>
    <t>U04</t>
  </si>
  <si>
    <t>Southwick U04</t>
  </si>
  <si>
    <t>U05</t>
  </si>
  <si>
    <t>Southwick U05</t>
  </si>
  <si>
    <t>V01</t>
  </si>
  <si>
    <t>Washington Central V01</t>
  </si>
  <si>
    <t>V02</t>
  </si>
  <si>
    <t>Washington Central V02</t>
  </si>
  <si>
    <t>V03</t>
  </si>
  <si>
    <t>Washington Central V03</t>
  </si>
  <si>
    <t>V04</t>
  </si>
  <si>
    <t>Washington Central V04</t>
  </si>
  <si>
    <t>V05</t>
  </si>
  <si>
    <t>Washington Central V05</t>
  </si>
  <si>
    <t>W01</t>
  </si>
  <si>
    <t>Washington East W01</t>
  </si>
  <si>
    <t>W02</t>
  </si>
  <si>
    <t>Washington East W02</t>
  </si>
  <si>
    <t>W03</t>
  </si>
  <si>
    <t>Washington East W03</t>
  </si>
  <si>
    <t>W04</t>
  </si>
  <si>
    <t>Washington East W04</t>
  </si>
  <si>
    <t>W05</t>
  </si>
  <si>
    <t>Washington East W05</t>
  </si>
  <si>
    <t>X01</t>
  </si>
  <si>
    <t>Washington North X01</t>
  </si>
  <si>
    <t>X02</t>
  </si>
  <si>
    <t>Washington North X02</t>
  </si>
  <si>
    <t>X03</t>
  </si>
  <si>
    <t>Washington North X03</t>
  </si>
  <si>
    <t>X04</t>
  </si>
  <si>
    <t>Washington North X04</t>
  </si>
  <si>
    <t>Y01</t>
  </si>
  <si>
    <t>Washington South Y01</t>
  </si>
  <si>
    <t>Y02</t>
  </si>
  <si>
    <t>Washington South Y02</t>
  </si>
  <si>
    <t>Y03</t>
  </si>
  <si>
    <t>Washington South Y03</t>
  </si>
  <si>
    <t>Y04</t>
  </si>
  <si>
    <t>Washington South Y04</t>
  </si>
  <si>
    <t>Y05</t>
  </si>
  <si>
    <t>Washington South Y05</t>
  </si>
  <si>
    <t>Z01</t>
  </si>
  <si>
    <t>Washington West Z01</t>
  </si>
  <si>
    <t>Z02</t>
  </si>
  <si>
    <t>Washington West Z02</t>
  </si>
  <si>
    <t>Z03</t>
  </si>
  <si>
    <t>Washington West Z03</t>
  </si>
  <si>
    <t>Z04</t>
  </si>
  <si>
    <t>Washington West Z04</t>
  </si>
  <si>
    <t>Paul Nizinskyj</t>
  </si>
  <si>
    <t>paul.nizinskyj@lgbce.org.uk</t>
  </si>
  <si>
    <t>0330 500 1276</t>
  </si>
  <si>
    <t>Electoral Services, Sunderland City Council, City Hall, Plater Way, Sunderland SR1 3AA</t>
  </si>
  <si>
    <t>Lindsay Dixon &amp; Stephen Davis</t>
  </si>
  <si>
    <t>lindsay.dixon@sunderland.gov.uk &amp; stephen.davis@sunderland.gov.uk</t>
  </si>
  <si>
    <t>07768 154769 &amp; 07765 427555</t>
  </si>
  <si>
    <t>Cllrs per 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</si>
</sst>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64" formatCode="&quot;was &quot;0"/>
  </numFmts>
  <fonts count="36" x14ac:knownFonts="1">
    <font>
      <sz val="12"/>
      <name val="Arial"/>
    </font>
    <font>
      <sz val="11"/>
      <color theme="1"/>
      <name val="Calibri"/>
      <family val="2"/>
      <scheme val="minor"/>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thin">
        <color indexed="64"/>
      </bottom>
      <diagonal/>
    </border>
  </borders>
  <cellStyleXfs count="76">
    <xf numFmtId="0" fontId="0" fillId="0" borderId="0">
      <alignment vertical="top"/>
    </xf>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0" fillId="28" borderId="0" applyNumberFormat="0" applyBorder="0" applyAlignment="0" applyProtection="0"/>
    <xf numFmtId="0" fontId="21" fillId="29" borderId="17" applyNumberFormat="0" applyAlignment="0" applyProtection="0"/>
    <xf numFmtId="0" fontId="22" fillId="30" borderId="18" applyNumberFormat="0" applyAlignment="0" applyProtection="0"/>
    <xf numFmtId="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0" fontId="23" fillId="0" borderId="0" applyNumberFormat="0" applyFill="0" applyBorder="0" applyAlignment="0" applyProtection="0"/>
    <xf numFmtId="2" fontId="4" fillId="0" borderId="0" applyFont="0" applyFill="0" applyBorder="0" applyAlignment="0" applyProtection="0"/>
    <xf numFmtId="0" fontId="24" fillId="31" borderId="0" applyNumberFormat="0" applyBorder="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26" fillId="0" borderId="20" applyNumberFormat="0" applyFill="0" applyAlignment="0" applyProtection="0"/>
    <xf numFmtId="0" fontId="3" fillId="0" borderId="0" applyNumberFormat="0" applyFont="0" applyFill="0" applyAlignment="0" applyProtection="0"/>
    <xf numFmtId="0" fontId="27" fillId="0" borderId="21" applyNumberFormat="0" applyFill="0" applyAlignment="0" applyProtection="0"/>
    <xf numFmtId="0" fontId="27" fillId="0" borderId="0" applyNumberFormat="0" applyFill="0" applyBorder="0" applyAlignment="0" applyProtection="0"/>
    <xf numFmtId="0" fontId="11" fillId="0" borderId="0" applyNumberFormat="0" applyFill="0" applyBorder="0" applyAlignment="0" applyProtection="0">
      <alignment vertical="top"/>
      <protection locked="0"/>
    </xf>
    <xf numFmtId="0" fontId="28" fillId="32" borderId="17" applyNumberFormat="0" applyAlignment="0" applyProtection="0"/>
    <xf numFmtId="0" fontId="29" fillId="0" borderId="22" applyNumberFormat="0" applyFill="0" applyAlignment="0" applyProtection="0"/>
    <xf numFmtId="0" fontId="30" fillId="33" borderId="0" applyNumberFormat="0" applyBorder="0" applyAlignment="0" applyProtection="0"/>
    <xf numFmtId="0" fontId="18" fillId="0" borderId="0"/>
    <xf numFmtId="0" fontId="17" fillId="0" borderId="0">
      <alignment vertical="top"/>
    </xf>
    <xf numFmtId="0" fontId="18" fillId="34" borderId="23" applyNumberFormat="0" applyFont="0" applyAlignment="0" applyProtection="0"/>
    <xf numFmtId="0" fontId="31" fillId="29" borderId="24" applyNumberFormat="0" applyAlignment="0" applyProtection="0"/>
    <xf numFmtId="0" fontId="32" fillId="0" borderId="0" applyNumberFormat="0" applyFill="0" applyBorder="0" applyAlignment="0" applyProtection="0"/>
    <xf numFmtId="0" fontId="4" fillId="0" borderId="1" applyNumberFormat="0" applyFont="0" applyBorder="0" applyAlignment="0" applyProtection="0"/>
    <xf numFmtId="0" fontId="33" fillId="0" borderId="25" applyNumberFormat="0" applyFill="0" applyAlignment="0" applyProtection="0"/>
    <xf numFmtId="0" fontId="4" fillId="0" borderId="1" applyNumberFormat="0" applyFont="0" applyBorder="0" applyAlignment="0" applyProtection="0"/>
    <xf numFmtId="0" fontId="34" fillId="0" borderId="0" applyNumberFormat="0" applyFill="0" applyBorder="0" applyAlignment="0" applyProtection="0"/>
    <xf numFmtId="0" fontId="1" fillId="0" borderId="0"/>
    <xf numFmtId="0" fontId="1" fillId="34" borderId="23"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1" borderId="0" applyNumberFormat="0" applyBorder="0" applyAlignment="0" applyProtection="0"/>
  </cellStyleXfs>
  <cellXfs count="86">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5"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4" fillId="0" borderId="0" xfId="0" applyFont="1" applyAlignment="1" applyProtection="1">
      <alignment horizontal="center" vertical="center"/>
      <protection locked="0"/>
    </xf>
    <xf numFmtId="0" fontId="9"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7"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8" fillId="3" borderId="0" xfId="0" applyFont="1" applyFill="1" applyAlignment="1">
      <alignment vertical="center"/>
    </xf>
    <xf numFmtId="0" fontId="8" fillId="3" borderId="0" xfId="0" applyFont="1" applyFill="1" applyAlignment="1">
      <alignment horizontal="center" vertical="center"/>
    </xf>
    <xf numFmtId="0" fontId="8" fillId="3" borderId="0" xfId="0" applyFont="1" applyFill="1" applyAlignment="1">
      <alignment horizontal="left" vertical="center"/>
    </xf>
    <xf numFmtId="0" fontId="12" fillId="3" borderId="0" xfId="0" applyFont="1" applyFill="1" applyAlignment="1">
      <alignment vertical="center"/>
    </xf>
    <xf numFmtId="0" fontId="13" fillId="3" borderId="0" xfId="0" applyFont="1" applyFill="1" applyAlignment="1">
      <alignment vertical="center"/>
    </xf>
    <xf numFmtId="0" fontId="14" fillId="3" borderId="5" xfId="0" applyFont="1" applyFill="1" applyBorder="1" applyAlignment="1">
      <alignment horizontal="right" vertical="center"/>
    </xf>
    <xf numFmtId="3" fontId="10" fillId="3" borderId="0" xfId="0" applyNumberFormat="1" applyFont="1" applyFill="1" applyAlignment="1">
      <alignment horizontal="center" vertical="center"/>
    </xf>
    <xf numFmtId="0" fontId="15" fillId="3" borderId="8" xfId="0" applyFont="1" applyFill="1" applyBorder="1" applyAlignment="1">
      <alignment horizontal="righ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0" fillId="3" borderId="12" xfId="0" applyFill="1" applyBorder="1" applyAlignment="1">
      <alignment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4" fillId="3" borderId="0" xfId="0" applyFont="1" applyFill="1" applyAlignment="1">
      <alignment horizontal="right" vertical="center"/>
    </xf>
    <xf numFmtId="0" fontId="15" fillId="3" borderId="0" xfId="0" applyFont="1" applyFill="1" applyAlignment="1">
      <alignment horizontal="right" vertical="center"/>
    </xf>
    <xf numFmtId="0" fontId="0" fillId="2" borderId="0" xfId="0" applyFill="1" applyAlignment="1">
      <alignment wrapText="1"/>
    </xf>
    <xf numFmtId="0" fontId="11" fillId="2" borderId="0" xfId="43" applyFill="1" applyAlignment="1" applyProtection="1">
      <alignment vertical="center"/>
      <protection locked="0"/>
    </xf>
    <xf numFmtId="0" fontId="16" fillId="3" borderId="0" xfId="0" applyFont="1" applyFill="1" applyAlignment="1">
      <alignment horizontal="right" vertical="center"/>
    </xf>
    <xf numFmtId="0" fontId="4" fillId="2" borderId="0" xfId="0" applyFont="1" applyFill="1" applyAlignment="1" applyProtection="1">
      <alignment vertical="center"/>
      <protection locked="0"/>
    </xf>
    <xf numFmtId="0" fontId="35" fillId="0" borderId="0" xfId="47" applyFont="1" applyAlignment="1">
      <alignment horizontal="center" vertical="center"/>
    </xf>
    <xf numFmtId="0" fontId="4" fillId="3" borderId="0" xfId="0" applyFont="1" applyFill="1" applyAlignment="1">
      <alignment horizontal="left" vertical="center"/>
    </xf>
    <xf numFmtId="0" fontId="4" fillId="0" borderId="0" xfId="0" applyFont="1" applyAlignment="1">
      <alignment horizontal="left" vertical="top" wrapText="1"/>
    </xf>
    <xf numFmtId="0" fontId="3" fillId="3" borderId="2" xfId="0" applyFont="1" applyFill="1" applyBorder="1" applyAlignment="1">
      <alignment horizontal="center" vertical="center" wrapText="1"/>
    </xf>
    <xf numFmtId="0" fontId="3" fillId="2" borderId="0" xfId="0" applyFont="1" applyFill="1" applyAlignment="1"/>
    <xf numFmtId="0" fontId="4" fillId="3" borderId="0" xfId="0" applyFont="1" applyFill="1" applyAlignment="1">
      <alignment vertical="center"/>
    </xf>
    <xf numFmtId="0" fontId="3" fillId="3" borderId="0" xfId="0" applyFont="1" applyFill="1" applyAlignment="1">
      <alignment horizontal="center" vertical="center"/>
    </xf>
    <xf numFmtId="0" fontId="3" fillId="3" borderId="7" xfId="0" applyFont="1" applyFill="1" applyBorder="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2" xfId="0" applyFont="1" applyFill="1" applyBorder="1" applyAlignment="1">
      <alignment horizontal="left" vertical="center" wrapText="1"/>
    </xf>
    <xf numFmtId="0" fontId="3" fillId="3" borderId="10" xfId="0" applyFont="1" applyFill="1" applyBorder="1" applyAlignment="1">
      <alignment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5" xfId="0" applyFont="1" applyFill="1" applyBorder="1" applyAlignment="1">
      <alignment vertical="center" wrapText="1"/>
    </xf>
    <xf numFmtId="0" fontId="3" fillId="3" borderId="12" xfId="0" applyFont="1" applyFill="1" applyBorder="1" applyAlignment="1">
      <alignment vertical="center" wrapText="1"/>
    </xf>
    <xf numFmtId="0" fontId="3" fillId="3" borderId="4" xfId="0" applyFont="1" applyFill="1" applyBorder="1" applyAlignment="1">
      <alignment vertical="center" wrapText="1"/>
    </xf>
    <xf numFmtId="0" fontId="3" fillId="3" borderId="9" xfId="0" applyFont="1" applyFill="1" applyBorder="1" applyAlignment="1">
      <alignment horizontal="center" vertical="center" wrapText="1"/>
    </xf>
    <xf numFmtId="0" fontId="3" fillId="3" borderId="9" xfId="0" applyFont="1" applyFill="1" applyBorder="1" applyAlignment="1">
      <alignment horizontal="left" vertical="center" wrapText="1"/>
    </xf>
    <xf numFmtId="0" fontId="14" fillId="3" borderId="9" xfId="0" applyFont="1" applyFill="1" applyBorder="1" applyAlignment="1">
      <alignment horizontal="center" vertical="center" wrapText="1"/>
    </xf>
    <xf numFmtId="1" fontId="4" fillId="0" borderId="0" xfId="0" applyNumberFormat="1" applyFont="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protection locked="0"/>
    </xf>
    <xf numFmtId="0" fontId="0" fillId="0" borderId="26" xfId="0" applyBorder="1" applyAlignment="1" applyProtection="1">
      <alignment horizontal="center" vertical="center"/>
      <protection locked="0"/>
    </xf>
    <xf numFmtId="0" fontId="4"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3" fontId="0" fillId="0" borderId="7" xfId="0" applyNumberFormat="1" applyBorder="1" applyAlignment="1">
      <alignment horizontal="center" vertical="center"/>
    </xf>
    <xf numFmtId="9" fontId="0" fillId="0" borderId="7" xfId="0" applyNumberFormat="1" applyBorder="1" applyAlignment="1">
      <alignment horizontal="center" vertical="center"/>
    </xf>
    <xf numFmtId="9" fontId="0" fillId="0" borderId="8" xfId="0" applyNumberFormat="1" applyBorder="1" applyAlignment="1">
      <alignment horizontal="center" vertical="center"/>
    </xf>
    <xf numFmtId="0" fontId="4" fillId="0" borderId="26" xfId="0" applyFont="1" applyBorder="1" applyAlignment="1" applyProtection="1">
      <alignment vertical="center"/>
      <protection locked="0"/>
    </xf>
    <xf numFmtId="0" fontId="4" fillId="0" borderId="7" xfId="0" applyFont="1" applyBorder="1" applyAlignment="1" applyProtection="1">
      <alignment horizontal="center" vertical="center" wrapText="1"/>
      <protection locked="0"/>
    </xf>
    <xf numFmtId="1" fontId="0" fillId="3" borderId="0" xfId="0" applyNumberFormat="1" applyFill="1" applyAlignment="1">
      <alignment vertical="center"/>
    </xf>
    <xf numFmtId="164" fontId="0" fillId="3" borderId="0" xfId="0" applyNumberFormat="1" applyFill="1" applyAlignment="1">
      <alignment horizontal="center" vertical="center"/>
    </xf>
    <xf numFmtId="0" fontId="3" fillId="3" borderId="0" xfId="0" applyFont="1" applyFill="1" applyAlignment="1">
      <alignment horizontal="lef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6" fillId="3" borderId="0" xfId="0" applyFont="1" applyFill="1" applyAlignment="1">
      <alignment horizontal="left" vertical="center" wrapText="1"/>
    </xf>
    <xf numFmtId="0" fontId="3" fillId="0" borderId="2" xfId="0" applyFont="1" applyFill="1" applyBorder="1" applyAlignment="1">
      <alignment horizontal="center" vertical="center" wrapText="1"/>
    </xf>
    <xf numFmtId="1" fontId="4" fillId="0" borderId="0" xfId="0" applyNumberFormat="1" applyFont="1" applyFill="1" applyAlignment="1" applyProtection="1">
      <alignment horizontal="center" vertical="center"/>
      <protection locked="0"/>
    </xf>
  </cellXfs>
  <cellStyles count="76">
    <cellStyle name="20% - Accent1" xfId="1" builtinId="30" customBuiltin="1"/>
    <cellStyle name="20% - Accent1 2" xfId="58" xr:uid="{5565D7D2-7D97-44C4-9E3A-EA26CD24AA00}"/>
    <cellStyle name="20% - Accent2" xfId="2" builtinId="34" customBuiltin="1"/>
    <cellStyle name="20% - Accent2 2" xfId="61" xr:uid="{6E327B28-7607-46C4-B4A5-DAE22685F71D}"/>
    <cellStyle name="20% - Accent3" xfId="3" builtinId="38" customBuiltin="1"/>
    <cellStyle name="20% - Accent3 2" xfId="64" xr:uid="{ABBE0F75-39E8-4D3A-AF28-6959D84ACE70}"/>
    <cellStyle name="20% - Accent4" xfId="4" builtinId="42" customBuiltin="1"/>
    <cellStyle name="20% - Accent4 2" xfId="67" xr:uid="{7D940773-AF50-4FD1-A44D-8A1FFE49C9DD}"/>
    <cellStyle name="20% - Accent5" xfId="5" builtinId="46" customBuiltin="1"/>
    <cellStyle name="20% - Accent5 2" xfId="70" xr:uid="{95BC7F19-30CC-4A03-8541-C84D77E89DEF}"/>
    <cellStyle name="20% - Accent6" xfId="6" builtinId="50" customBuiltin="1"/>
    <cellStyle name="20% - Accent6 2" xfId="73" xr:uid="{B3B69CF7-DE7F-461B-A8C7-E0178EC0C7DD}"/>
    <cellStyle name="40% - Accent1" xfId="7" builtinId="31" customBuiltin="1"/>
    <cellStyle name="40% - Accent1 2" xfId="59" xr:uid="{DB138170-191D-41AA-AECA-F3930CD8D804}"/>
    <cellStyle name="40% - Accent2" xfId="8" builtinId="35" customBuiltin="1"/>
    <cellStyle name="40% - Accent2 2" xfId="62" xr:uid="{29AA00C9-04A7-40D9-A364-AF1246B07B49}"/>
    <cellStyle name="40% - Accent3" xfId="9" builtinId="39" customBuiltin="1"/>
    <cellStyle name="40% - Accent3 2" xfId="65" xr:uid="{F7118945-970A-4FDD-BC4B-09331F406BBB}"/>
    <cellStyle name="40% - Accent4" xfId="10" builtinId="43" customBuiltin="1"/>
    <cellStyle name="40% - Accent4 2" xfId="68" xr:uid="{CC03A499-2836-4A4B-8961-3BC76DB7B86F}"/>
    <cellStyle name="40% - Accent5" xfId="11" builtinId="47" customBuiltin="1"/>
    <cellStyle name="40% - Accent5 2" xfId="71" xr:uid="{E63D2376-0EA7-4C83-BFF5-4693A0440B3C}"/>
    <cellStyle name="40% - Accent6" xfId="12" builtinId="51" customBuiltin="1"/>
    <cellStyle name="40% - Accent6 2" xfId="74" xr:uid="{6F7F196C-A06C-4F37-8F63-629A0DB04009}"/>
    <cellStyle name="60% - Accent1" xfId="13" builtinId="32" customBuiltin="1"/>
    <cellStyle name="60% - Accent1 2" xfId="60" xr:uid="{A9BBB85C-7075-4150-AE22-B95B8BFAEE59}"/>
    <cellStyle name="60% - Accent2" xfId="14" builtinId="36" customBuiltin="1"/>
    <cellStyle name="60% - Accent2 2" xfId="63" xr:uid="{8243BAC0-72B4-43CC-90DD-ADCDF050535E}"/>
    <cellStyle name="60% - Accent3" xfId="15" builtinId="40" customBuiltin="1"/>
    <cellStyle name="60% - Accent3 2" xfId="66" xr:uid="{4C053FEE-2968-47CB-AB4C-C81CAA953D51}"/>
    <cellStyle name="60% - Accent4" xfId="16" builtinId="44" customBuiltin="1"/>
    <cellStyle name="60% - Accent4 2" xfId="69" xr:uid="{8AB5456E-25A5-4FC5-B228-86194AB40B00}"/>
    <cellStyle name="60% - Accent5" xfId="17" builtinId="48" customBuiltin="1"/>
    <cellStyle name="60% - Accent5 2" xfId="72" xr:uid="{82080D35-47A9-49BA-A80E-CECC2D738C80}"/>
    <cellStyle name="60% - Accent6" xfId="18" builtinId="52" customBuiltin="1"/>
    <cellStyle name="60% - Accent6 2" xfId="75" xr:uid="{FA3925BE-3E72-4B2A-AE17-D0E190DBA1BD}"/>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rmal 4" xfId="56" xr:uid="{A6CE6FF6-9F74-4810-BB4F-B065A61F060F}"/>
    <cellStyle name="Note 2" xfId="49" xr:uid="{00000000-0005-0000-0000-000031000000}"/>
    <cellStyle name="Note 3" xfId="57" xr:uid="{0716B0C3-EFB1-48A5-B6F2-54FD30914BD9}"/>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ul.nizinskyj@lgbce.org.uk" TargetMode="External"/><Relationship Id="rId1" Type="http://schemas.openxmlformats.org/officeDocument/2006/relationships/hyperlink" Target="mailto:lindsay.dixon@sunderland.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8" sqref="C18"/>
    </sheetView>
  </sheetViews>
  <sheetFormatPr defaultColWidth="8.88671875" defaultRowHeight="15" x14ac:dyDescent="0.2"/>
  <cols>
    <col min="1" max="2" width="8.88671875" style="1"/>
    <col min="3" max="3" width="75.33203125" style="1" customWidth="1"/>
    <col min="4" max="16384" width="8.88671875" style="1"/>
  </cols>
  <sheetData>
    <row r="2" spans="2:3" ht="15.75" x14ac:dyDescent="0.25">
      <c r="B2" s="43" t="s">
        <v>0</v>
      </c>
    </row>
    <row r="3" spans="2:3" x14ac:dyDescent="0.2">
      <c r="B3" s="17" t="s">
        <v>1</v>
      </c>
      <c r="C3" s="19" t="s">
        <v>346</v>
      </c>
    </row>
    <row r="4" spans="2:3" x14ac:dyDescent="0.2">
      <c r="B4" s="17" t="s">
        <v>2</v>
      </c>
      <c r="C4" s="36" t="s">
        <v>347</v>
      </c>
    </row>
    <row r="5" spans="2:3" x14ac:dyDescent="0.2">
      <c r="B5" s="17" t="s">
        <v>3</v>
      </c>
      <c r="C5" s="19" t="s">
        <v>348</v>
      </c>
    </row>
    <row r="6" spans="2:3" ht="18" customHeight="1" x14ac:dyDescent="0.2">
      <c r="B6" s="17" t="s">
        <v>4</v>
      </c>
      <c r="C6" s="41" t="s">
        <v>5</v>
      </c>
    </row>
    <row r="9" spans="2:3" ht="15.75" x14ac:dyDescent="0.25">
      <c r="B9" s="43" t="s">
        <v>6</v>
      </c>
    </row>
    <row r="10" spans="2:3" x14ac:dyDescent="0.2">
      <c r="B10" s="17" t="s">
        <v>1</v>
      </c>
      <c r="C10" s="38" t="s">
        <v>350</v>
      </c>
    </row>
    <row r="11" spans="2:3" x14ac:dyDescent="0.2">
      <c r="B11" s="17" t="s">
        <v>2</v>
      </c>
      <c r="C11" s="36" t="s">
        <v>351</v>
      </c>
    </row>
    <row r="12" spans="2:3" x14ac:dyDescent="0.2">
      <c r="B12" s="17" t="s">
        <v>3</v>
      </c>
      <c r="C12" s="19" t="s">
        <v>352</v>
      </c>
    </row>
    <row r="13" spans="2:3" x14ac:dyDescent="0.2">
      <c r="B13" s="17" t="s">
        <v>4</v>
      </c>
      <c r="C13" s="19" t="s">
        <v>349</v>
      </c>
    </row>
    <row r="14" spans="2:3" x14ac:dyDescent="0.2">
      <c r="B14" s="17"/>
      <c r="C14" s="19"/>
    </row>
    <row r="15" spans="2:3" ht="15.75" x14ac:dyDescent="0.25">
      <c r="B15" s="43" t="s">
        <v>7</v>
      </c>
    </row>
    <row r="17" spans="2:3" ht="45" x14ac:dyDescent="0.2">
      <c r="B17" s="16" t="s">
        <v>8</v>
      </c>
      <c r="C17" s="18" t="s">
        <v>9</v>
      </c>
    </row>
    <row r="18" spans="2:3" ht="60" x14ac:dyDescent="0.2">
      <c r="B18" s="16" t="s">
        <v>10</v>
      </c>
      <c r="C18" s="18" t="s">
        <v>11</v>
      </c>
    </row>
    <row r="19" spans="2:3" ht="60" x14ac:dyDescent="0.2">
      <c r="B19" s="16" t="s">
        <v>12</v>
      </c>
      <c r="C19" s="18" t="s">
        <v>13</v>
      </c>
    </row>
    <row r="20" spans="2:3" ht="48" customHeight="1" x14ac:dyDescent="0.2">
      <c r="B20" s="16" t="s">
        <v>14</v>
      </c>
      <c r="C20" s="18" t="s">
        <v>15</v>
      </c>
    </row>
    <row r="21" spans="2:3" ht="30" x14ac:dyDescent="0.2">
      <c r="B21" s="16" t="s">
        <v>16</v>
      </c>
      <c r="C21" s="18" t="s">
        <v>17</v>
      </c>
    </row>
    <row r="22" spans="2:3" ht="103.5" customHeight="1" x14ac:dyDescent="0.2">
      <c r="B22" s="16" t="s">
        <v>18</v>
      </c>
      <c r="C22" s="18" t="s">
        <v>19</v>
      </c>
    </row>
    <row r="23" spans="2:3" ht="15.75" x14ac:dyDescent="0.25">
      <c r="B23" s="43" t="s">
        <v>20</v>
      </c>
    </row>
    <row r="24" spans="2:3" x14ac:dyDescent="0.2">
      <c r="B24" s="16"/>
      <c r="C24" s="18"/>
    </row>
    <row r="25" spans="2:3" ht="58.5" customHeight="1" x14ac:dyDescent="0.2">
      <c r="B25" s="16" t="s">
        <v>8</v>
      </c>
      <c r="C25" s="35" t="s">
        <v>21</v>
      </c>
    </row>
    <row r="26" spans="2:3" ht="60" customHeight="1" x14ac:dyDescent="0.2">
      <c r="B26" s="16" t="s">
        <v>10</v>
      </c>
      <c r="C26" s="35" t="s">
        <v>22</v>
      </c>
    </row>
    <row r="27" spans="2:3" ht="60" x14ac:dyDescent="0.2">
      <c r="B27" s="16" t="s">
        <v>12</v>
      </c>
      <c r="C27" s="35" t="s">
        <v>23</v>
      </c>
    </row>
    <row r="28" spans="2:3" x14ac:dyDescent="0.2">
      <c r="C28" s="35"/>
    </row>
    <row r="29" spans="2:3" x14ac:dyDescent="0.2">
      <c r="C29" s="35"/>
    </row>
    <row r="30" spans="2:3" x14ac:dyDescent="0.2">
      <c r="C30" s="35"/>
    </row>
    <row r="31" spans="2:3" x14ac:dyDescent="0.2">
      <c r="C31" s="35"/>
    </row>
    <row r="32" spans="2:3" x14ac:dyDescent="0.2">
      <c r="C32" s="35"/>
    </row>
    <row r="33" spans="3:3" x14ac:dyDescent="0.2">
      <c r="C33" s="35"/>
    </row>
    <row r="34" spans="3:3" x14ac:dyDescent="0.2">
      <c r="C34" s="35"/>
    </row>
    <row r="35" spans="3:3" x14ac:dyDescent="0.2">
      <c r="C35" s="35"/>
    </row>
    <row r="36" spans="3:3" x14ac:dyDescent="0.2">
      <c r="C36" s="35"/>
    </row>
  </sheetData>
  <phoneticPr fontId="6" type="noConversion"/>
  <hyperlinks>
    <hyperlink ref="C11" r:id="rId1" display="lindsay.dixon@sunderland.gov.uk" xr:uid="{431100F5-C665-46BD-BC57-631B03FC81F2}"/>
    <hyperlink ref="C4" r:id="rId2" xr:uid="{384F5A55-73DF-45C8-A826-9DC9B9CAE606}"/>
  </hyperlinks>
  <pageMargins left="0.75" right="0.75" top="1" bottom="1" header="0.5" footer="0.5"/>
  <pageSetup paperSize="8"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S142"/>
  <sheetViews>
    <sheetView tabSelected="1" zoomScale="85" zoomScaleNormal="85" workbookViewId="0">
      <selection activeCell="H84" sqref="H84"/>
    </sheetView>
  </sheetViews>
  <sheetFormatPr defaultColWidth="8.88671875" defaultRowHeight="15" x14ac:dyDescent="0.2"/>
  <cols>
    <col min="1" max="1" width="2.77734375" style="5" customWidth="1"/>
    <col min="2" max="2" width="9.88671875" style="6" customWidth="1"/>
    <col min="3" max="6" width="23" style="4" customWidth="1"/>
    <col min="7" max="7" width="23.77734375" style="4" customWidth="1"/>
    <col min="8" max="8" width="12.21875" style="6" customWidth="1"/>
    <col min="9" max="9" width="12.21875" style="12" customWidth="1"/>
    <col min="10" max="10" width="2.77734375" style="5" customWidth="1"/>
    <col min="11" max="11" width="21.5546875" style="5" customWidth="1"/>
    <col min="12" max="12" width="12.44140625" style="6" bestFit="1" customWidth="1"/>
    <col min="13" max="16" width="12.88671875" style="6" customWidth="1"/>
    <col min="17" max="16384" width="8.88671875" style="5"/>
  </cols>
  <sheetData>
    <row r="2" spans="1:17" s="20" customFormat="1" ht="18.75" x14ac:dyDescent="0.2">
      <c r="B2" s="22" t="s">
        <v>24</v>
      </c>
      <c r="C2" s="22"/>
      <c r="D2" s="22"/>
      <c r="E2" s="22"/>
      <c r="F2" s="22"/>
      <c r="G2" s="22"/>
      <c r="H2" s="21"/>
      <c r="I2" s="23"/>
      <c r="L2" s="21"/>
      <c r="M2" s="21"/>
      <c r="N2" s="21"/>
      <c r="O2" s="21"/>
      <c r="P2" s="21"/>
    </row>
    <row r="3" spans="1:17" s="24" customFormat="1" ht="15.75" x14ac:dyDescent="0.2">
      <c r="A3" s="44"/>
      <c r="B3" s="40"/>
      <c r="C3" s="40"/>
      <c r="D3" s="40"/>
      <c r="E3" s="40"/>
      <c r="F3" s="40"/>
      <c r="G3" s="34"/>
      <c r="H3" s="45"/>
      <c r="I3" s="45"/>
      <c r="J3" s="44"/>
      <c r="K3" s="27" t="s">
        <v>25</v>
      </c>
      <c r="L3" s="46">
        <v>2023</v>
      </c>
      <c r="M3" s="46">
        <v>2029</v>
      </c>
      <c r="N3" s="47"/>
      <c r="O3" s="47"/>
      <c r="P3" s="47"/>
      <c r="Q3" s="44"/>
    </row>
    <row r="4" spans="1:17" s="24" customFormat="1" ht="15" customHeight="1" x14ac:dyDescent="0.2">
      <c r="A4" s="44"/>
      <c r="B4" s="79" t="s">
        <v>26</v>
      </c>
      <c r="C4" s="79"/>
      <c r="D4" s="79"/>
      <c r="E4" s="79"/>
      <c r="F4" s="79"/>
      <c r="G4" s="44"/>
      <c r="H4" s="44"/>
      <c r="I4" s="44"/>
      <c r="J4" s="44"/>
      <c r="K4" s="25" t="s">
        <v>27</v>
      </c>
      <c r="L4" s="26">
        <f>SUM(L14:L91)</f>
        <v>75</v>
      </c>
      <c r="M4" s="26">
        <f>SUM(L14:L91)</f>
        <v>75</v>
      </c>
      <c r="N4" s="47"/>
      <c r="O4" s="47"/>
      <c r="P4" s="47"/>
      <c r="Q4" s="44"/>
    </row>
    <row r="5" spans="1:17" s="24" customFormat="1" ht="15" customHeight="1" x14ac:dyDescent="0.2">
      <c r="A5" s="44"/>
      <c r="B5" s="79"/>
      <c r="C5" s="79"/>
      <c r="D5" s="79"/>
      <c r="E5" s="79"/>
      <c r="F5" s="79"/>
      <c r="G5" s="33"/>
      <c r="H5" s="26"/>
      <c r="I5" s="26"/>
      <c r="J5" s="44"/>
      <c r="K5" s="25" t="s">
        <v>28</v>
      </c>
      <c r="L5" s="26">
        <f>SUM(H20:H141)</f>
        <v>206971</v>
      </c>
      <c r="M5" s="26">
        <f>SUM(I20:I141)</f>
        <v>221204</v>
      </c>
      <c r="N5" s="47"/>
      <c r="O5" s="47"/>
      <c r="P5" s="47"/>
      <c r="Q5" s="44"/>
    </row>
    <row r="6" spans="1:17" s="24" customFormat="1" ht="15.75" customHeight="1" x14ac:dyDescent="0.2">
      <c r="A6" s="44"/>
      <c r="B6" s="79"/>
      <c r="C6" s="79"/>
      <c r="D6" s="79"/>
      <c r="E6" s="79"/>
      <c r="F6" s="79"/>
      <c r="G6" s="44"/>
      <c r="H6" s="44"/>
      <c r="I6" s="44"/>
      <c r="J6" s="44"/>
      <c r="K6" s="25" t="s">
        <v>29</v>
      </c>
      <c r="L6" s="26">
        <f>L5/L4</f>
        <v>2759.6133333333332</v>
      </c>
      <c r="M6" s="26">
        <f>M5/M4</f>
        <v>2949.3866666666668</v>
      </c>
      <c r="N6" s="47">
        <f>M6*3</f>
        <v>8848.16</v>
      </c>
      <c r="O6" s="47"/>
      <c r="P6" s="47"/>
      <c r="Q6" s="44"/>
    </row>
    <row r="7" spans="1:17" s="24" customFormat="1" ht="15.75" customHeight="1" x14ac:dyDescent="0.2">
      <c r="A7" s="44"/>
      <c r="B7" s="48"/>
      <c r="C7" s="48"/>
      <c r="D7" s="48"/>
      <c r="E7" s="48"/>
      <c r="F7" s="48"/>
      <c r="G7" s="44"/>
      <c r="H7" s="44"/>
      <c r="I7" s="44"/>
      <c r="J7" s="44"/>
      <c r="K7" s="33"/>
      <c r="L7" s="26"/>
      <c r="M7" s="26"/>
      <c r="N7" s="47"/>
      <c r="O7" s="47"/>
      <c r="P7" s="47"/>
      <c r="Q7" s="44"/>
    </row>
    <row r="8" spans="1:17" s="24" customFormat="1" ht="15.75" customHeight="1" x14ac:dyDescent="0.2">
      <c r="A8" s="44"/>
      <c r="B8" s="83" t="s">
        <v>30</v>
      </c>
      <c r="C8" s="83"/>
      <c r="D8" s="83"/>
      <c r="E8" s="83"/>
      <c r="F8" s="83"/>
      <c r="G8" s="44"/>
      <c r="H8" s="44"/>
      <c r="I8" s="44"/>
      <c r="J8" s="44"/>
      <c r="K8" s="33"/>
      <c r="L8" s="26"/>
      <c r="M8" s="26"/>
      <c r="N8" s="47"/>
      <c r="O8" s="47"/>
      <c r="P8" s="37" t="s">
        <v>31</v>
      </c>
      <c r="Q8" s="44"/>
    </row>
    <row r="9" spans="1:17" x14ac:dyDescent="0.2">
      <c r="L9" s="5"/>
      <c r="M9" s="5"/>
    </row>
    <row r="10" spans="1:17" ht="51" customHeight="1" x14ac:dyDescent="0.2">
      <c r="B10" s="15" t="s">
        <v>32</v>
      </c>
      <c r="C10" s="15" t="s">
        <v>33</v>
      </c>
      <c r="D10" s="15" t="s">
        <v>34</v>
      </c>
      <c r="E10" s="15" t="s">
        <v>35</v>
      </c>
      <c r="F10" s="15" t="s">
        <v>36</v>
      </c>
      <c r="G10" s="15" t="s">
        <v>37</v>
      </c>
      <c r="H10" s="15" t="s">
        <v>38</v>
      </c>
      <c r="I10" s="15" t="s">
        <v>39</v>
      </c>
      <c r="J10" s="31"/>
      <c r="K10" s="15" t="s">
        <v>40</v>
      </c>
      <c r="L10" s="32" t="s">
        <v>41</v>
      </c>
      <c r="M10" s="80" t="s">
        <v>42</v>
      </c>
      <c r="N10" s="81"/>
      <c r="O10" s="81"/>
      <c r="P10" s="82"/>
    </row>
    <row r="11" spans="1:17" ht="15.75" thickBot="1" x14ac:dyDescent="0.25"/>
    <row r="12" spans="1:17" s="3" customFormat="1" ht="32.25" thickBot="1" x14ac:dyDescent="0.25">
      <c r="A12" s="49"/>
      <c r="B12" s="42" t="s">
        <v>43</v>
      </c>
      <c r="C12" s="50" t="s">
        <v>44</v>
      </c>
      <c r="D12" s="50" t="s">
        <v>45</v>
      </c>
      <c r="E12" s="50" t="s">
        <v>46</v>
      </c>
      <c r="F12" s="50" t="s">
        <v>47</v>
      </c>
      <c r="G12" s="50" t="s">
        <v>48</v>
      </c>
      <c r="H12" s="84" t="s">
        <v>68</v>
      </c>
      <c r="I12" s="42" t="s">
        <v>69</v>
      </c>
      <c r="J12" s="49"/>
      <c r="K12" s="51" t="s">
        <v>49</v>
      </c>
      <c r="L12" s="42" t="s">
        <v>353</v>
      </c>
      <c r="M12" s="52" t="s">
        <v>68</v>
      </c>
      <c r="N12" s="42" t="s">
        <v>70</v>
      </c>
      <c r="O12" s="52" t="s">
        <v>69</v>
      </c>
      <c r="P12" s="42" t="s">
        <v>71</v>
      </c>
      <c r="Q12" s="49"/>
    </row>
    <row r="13" spans="1:17" s="3" customFormat="1" ht="15.75" x14ac:dyDescent="0.2">
      <c r="A13" s="49"/>
      <c r="B13" s="53"/>
      <c r="C13" s="54"/>
      <c r="D13" s="54"/>
      <c r="E13" s="54"/>
      <c r="F13" s="54"/>
      <c r="G13" s="54"/>
      <c r="H13" s="53"/>
      <c r="I13" s="55"/>
      <c r="J13" s="49"/>
      <c r="K13" s="56"/>
      <c r="L13" s="53"/>
      <c r="M13" s="53"/>
      <c r="N13" s="53"/>
      <c r="O13" s="53"/>
      <c r="P13" s="53"/>
      <c r="Q13" s="49"/>
    </row>
    <row r="14" spans="1:17" s="3" customFormat="1" ht="15.75" x14ac:dyDescent="0.2">
      <c r="A14" s="57"/>
      <c r="B14" s="28" t="s">
        <v>50</v>
      </c>
      <c r="C14" s="29" t="s">
        <v>51</v>
      </c>
      <c r="D14" s="29" t="s">
        <v>52</v>
      </c>
      <c r="E14" s="29"/>
      <c r="F14" s="29" t="s">
        <v>53</v>
      </c>
      <c r="G14" s="29" t="s">
        <v>54</v>
      </c>
      <c r="H14" s="28">
        <v>480</v>
      </c>
      <c r="I14" s="28">
        <v>502</v>
      </c>
      <c r="J14" s="58"/>
      <c r="K14" s="64" t="s">
        <v>72</v>
      </c>
      <c r="L14" s="65">
        <v>3</v>
      </c>
      <c r="M14" s="13">
        <f>IF(K14="",0,(SUMIF($G$20:$G$141,K14,$H$20:$H$141)))</f>
        <v>8191</v>
      </c>
      <c r="N14" s="14">
        <f>IF(K14="",-1,(-($L$6-(M14/L14))/$L$6))</f>
        <v>-1.0610182102806582E-2</v>
      </c>
      <c r="O14" s="13">
        <f>IF(K14="",0,(SUMIF($G$20:$G$141,K14,$I$20:$I$141)))</f>
        <v>8393</v>
      </c>
      <c r="P14" s="14">
        <f>IF(K14="",-1,(-($M$6-(O14/L14))/$M$6))</f>
        <v>-5.1441203594871789E-2</v>
      </c>
      <c r="Q14" s="59"/>
    </row>
    <row r="15" spans="1:17" s="3" customFormat="1" ht="15.75" x14ac:dyDescent="0.2">
      <c r="A15" s="57"/>
      <c r="B15" s="28" t="s">
        <v>55</v>
      </c>
      <c r="C15" s="29" t="s">
        <v>56</v>
      </c>
      <c r="D15" s="29" t="s">
        <v>57</v>
      </c>
      <c r="E15" s="29"/>
      <c r="F15" s="29" t="s">
        <v>53</v>
      </c>
      <c r="G15" s="29" t="s">
        <v>54</v>
      </c>
      <c r="H15" s="28">
        <v>67</v>
      </c>
      <c r="I15" s="28">
        <v>68</v>
      </c>
      <c r="J15" s="58"/>
      <c r="K15" s="64" t="s">
        <v>73</v>
      </c>
      <c r="L15" s="65">
        <v>3</v>
      </c>
      <c r="M15" s="13">
        <f t="shared" ref="M15:M38" si="0">IF(K15="",0,(SUMIF($G$20:$G$141,K15,$H$20:$H$141)))</f>
        <v>8049</v>
      </c>
      <c r="N15" s="14">
        <f t="shared" ref="N15:N38" si="1">IF(K15="",-1,(-($L$6-(M15/L15))/$L$6))</f>
        <v>-2.776234351672453E-2</v>
      </c>
      <c r="O15" s="13">
        <f t="shared" ref="O15:O38" si="2">IF(K15="",0,(SUMIF($G$20:$G$141,K15,$I$20:$I$141)))</f>
        <v>8261</v>
      </c>
      <c r="P15" s="14">
        <f>IF(K15="",-1,(-($M$6-(O15/L15))/$M$6))</f>
        <v>-6.6359559501636578E-2</v>
      </c>
      <c r="Q15" s="59"/>
    </row>
    <row r="16" spans="1:17" s="3" customFormat="1" ht="15.75" x14ac:dyDescent="0.2">
      <c r="A16" s="57"/>
      <c r="B16" s="28" t="s">
        <v>58</v>
      </c>
      <c r="C16" s="29" t="s">
        <v>59</v>
      </c>
      <c r="D16" s="29" t="s">
        <v>60</v>
      </c>
      <c r="E16" s="29"/>
      <c r="F16" s="29"/>
      <c r="G16" s="29" t="s">
        <v>54</v>
      </c>
      <c r="H16" s="28">
        <v>893</v>
      </c>
      <c r="I16" s="28">
        <v>897</v>
      </c>
      <c r="J16" s="58"/>
      <c r="K16" s="64" t="s">
        <v>74</v>
      </c>
      <c r="L16" s="65">
        <v>3</v>
      </c>
      <c r="M16" s="13">
        <f t="shared" si="0"/>
        <v>8990</v>
      </c>
      <c r="N16" s="14">
        <f t="shared" si="1"/>
        <v>8.5900923317759476E-2</v>
      </c>
      <c r="O16" s="13">
        <f t="shared" si="2"/>
        <v>9750</v>
      </c>
      <c r="P16" s="14">
        <f t="shared" ref="P16:P38" si="3">IF(K16="",-1,(-($M$6-(O16/L16))/$M$6))</f>
        <v>0.1019240158405815</v>
      </c>
      <c r="Q16" s="59"/>
    </row>
    <row r="17" spans="1:17" s="3" customFormat="1" ht="15.75" x14ac:dyDescent="0.2">
      <c r="A17" s="57"/>
      <c r="B17" s="28" t="s">
        <v>61</v>
      </c>
      <c r="C17" s="29" t="s">
        <v>62</v>
      </c>
      <c r="D17" s="29" t="s">
        <v>63</v>
      </c>
      <c r="E17" s="29" t="s">
        <v>64</v>
      </c>
      <c r="F17" s="29"/>
      <c r="G17" s="29" t="s">
        <v>54</v>
      </c>
      <c r="H17" s="28">
        <v>759</v>
      </c>
      <c r="I17" s="28">
        <v>780</v>
      </c>
      <c r="J17" s="58"/>
      <c r="K17" s="64" t="s">
        <v>75</v>
      </c>
      <c r="L17" s="65">
        <v>3</v>
      </c>
      <c r="M17" s="13">
        <f t="shared" si="0"/>
        <v>8060</v>
      </c>
      <c r="N17" s="14">
        <f t="shared" si="1"/>
        <v>-2.6433654956491508E-2</v>
      </c>
      <c r="O17" s="13">
        <f t="shared" si="2"/>
        <v>9922</v>
      </c>
      <c r="P17" s="14">
        <f t="shared" si="3"/>
        <v>0.1213630856584872</v>
      </c>
      <c r="Q17" s="59"/>
    </row>
    <row r="18" spans="1:17" s="3" customFormat="1" ht="15.75" x14ac:dyDescent="0.2">
      <c r="A18" s="57"/>
      <c r="B18" s="28" t="s">
        <v>65</v>
      </c>
      <c r="C18" s="29" t="s">
        <v>66</v>
      </c>
      <c r="D18" s="29" t="s">
        <v>63</v>
      </c>
      <c r="E18" s="29" t="s">
        <v>67</v>
      </c>
      <c r="F18" s="29"/>
      <c r="G18" s="29" t="s">
        <v>54</v>
      </c>
      <c r="H18" s="28">
        <v>803</v>
      </c>
      <c r="I18" s="28">
        <v>824</v>
      </c>
      <c r="J18" s="58"/>
      <c r="K18" s="64" t="s">
        <v>76</v>
      </c>
      <c r="L18" s="65">
        <v>3</v>
      </c>
      <c r="M18" s="13">
        <f t="shared" si="0"/>
        <v>8938</v>
      </c>
      <c r="N18" s="14">
        <f t="shared" si="1"/>
        <v>7.9619850123930497E-2</v>
      </c>
      <c r="O18" s="13">
        <f t="shared" si="2"/>
        <v>9274</v>
      </c>
      <c r="P18" s="14">
        <f t="shared" si="3"/>
        <v>4.8127520298005474E-2</v>
      </c>
      <c r="Q18" s="59"/>
    </row>
    <row r="19" spans="1:17" s="3" customFormat="1" ht="15.75" x14ac:dyDescent="0.2">
      <c r="A19" s="49"/>
      <c r="B19" s="60"/>
      <c r="C19" s="61"/>
      <c r="D19" s="61"/>
      <c r="E19" s="61"/>
      <c r="F19" s="61"/>
      <c r="G19" s="61"/>
      <c r="H19" s="60"/>
      <c r="I19" s="62"/>
      <c r="J19" s="57"/>
      <c r="K19" s="64" t="s">
        <v>77</v>
      </c>
      <c r="L19" s="65">
        <v>3</v>
      </c>
      <c r="M19" s="13">
        <f t="shared" si="0"/>
        <v>8160</v>
      </c>
      <c r="N19" s="14">
        <f t="shared" si="1"/>
        <v>-1.435466804528167E-2</v>
      </c>
      <c r="O19" s="13">
        <f t="shared" si="2"/>
        <v>8608</v>
      </c>
      <c r="P19" s="14">
        <f t="shared" si="3"/>
        <v>-2.714236632248963E-2</v>
      </c>
      <c r="Q19" s="59"/>
    </row>
    <row r="20" spans="1:17" x14ac:dyDescent="0.2">
      <c r="A20" s="8"/>
      <c r="B20" s="11" t="s">
        <v>97</v>
      </c>
      <c r="C20" s="9" t="s">
        <v>98</v>
      </c>
      <c r="D20" s="10"/>
      <c r="E20" s="10"/>
      <c r="F20" s="10"/>
      <c r="G20" s="9" t="s">
        <v>72</v>
      </c>
      <c r="H20" s="39">
        <v>1143</v>
      </c>
      <c r="I20" s="63">
        <v>1163</v>
      </c>
      <c r="J20" s="30"/>
      <c r="K20" s="64" t="s">
        <v>78</v>
      </c>
      <c r="L20" s="65">
        <v>3</v>
      </c>
      <c r="M20" s="13">
        <f t="shared" si="0"/>
        <v>9230</v>
      </c>
      <c r="N20" s="14">
        <f t="shared" si="1"/>
        <v>0.11489049190466295</v>
      </c>
      <c r="O20" s="13">
        <f t="shared" si="2"/>
        <v>10058</v>
      </c>
      <c r="P20" s="14">
        <f t="shared" si="3"/>
        <v>0.13673351295636599</v>
      </c>
      <c r="Q20" s="7"/>
    </row>
    <row r="21" spans="1:17" x14ac:dyDescent="0.2">
      <c r="A21" s="8"/>
      <c r="B21" s="11" t="s">
        <v>99</v>
      </c>
      <c r="C21" s="9" t="s">
        <v>100</v>
      </c>
      <c r="D21" s="10"/>
      <c r="E21" s="10"/>
      <c r="F21" s="10"/>
      <c r="G21" s="9" t="s">
        <v>72</v>
      </c>
      <c r="H21" s="39">
        <v>1833</v>
      </c>
      <c r="I21" s="63">
        <v>1889</v>
      </c>
      <c r="J21" s="30"/>
      <c r="K21" s="66" t="s">
        <v>79</v>
      </c>
      <c r="L21" s="65">
        <v>3</v>
      </c>
      <c r="M21" s="13">
        <f t="shared" si="0"/>
        <v>10309</v>
      </c>
      <c r="N21" s="14">
        <f t="shared" si="1"/>
        <v>0.24522276067661664</v>
      </c>
      <c r="O21" s="13">
        <f t="shared" si="2"/>
        <v>11169</v>
      </c>
      <c r="P21" s="14">
        <f t="shared" si="3"/>
        <v>0.26229634183830308</v>
      </c>
      <c r="Q21" s="7"/>
    </row>
    <row r="22" spans="1:17" x14ac:dyDescent="0.2">
      <c r="A22" s="8"/>
      <c r="B22" s="11" t="s">
        <v>101</v>
      </c>
      <c r="C22" s="9" t="s">
        <v>102</v>
      </c>
      <c r="D22" s="10"/>
      <c r="E22" s="10"/>
      <c r="F22" s="10"/>
      <c r="G22" s="9" t="s">
        <v>72</v>
      </c>
      <c r="H22" s="39">
        <v>1624</v>
      </c>
      <c r="I22" s="63">
        <v>1668</v>
      </c>
      <c r="J22" s="30"/>
      <c r="K22" s="66" t="s">
        <v>80</v>
      </c>
      <c r="L22" s="65">
        <v>3</v>
      </c>
      <c r="M22" s="13">
        <f t="shared" si="0"/>
        <v>7341</v>
      </c>
      <c r="N22" s="14">
        <f t="shared" si="1"/>
        <v>-0.11328157084808979</v>
      </c>
      <c r="O22" s="13">
        <f t="shared" si="2"/>
        <v>7877</v>
      </c>
      <c r="P22" s="14">
        <f t="shared" si="3"/>
        <v>-0.10975841304858872</v>
      </c>
      <c r="Q22" s="7"/>
    </row>
    <row r="23" spans="1:17" x14ac:dyDescent="0.2">
      <c r="A23" s="8"/>
      <c r="B23" s="11" t="s">
        <v>103</v>
      </c>
      <c r="C23" s="9" t="s">
        <v>104</v>
      </c>
      <c r="D23" s="10"/>
      <c r="E23" s="10"/>
      <c r="F23" s="10"/>
      <c r="G23" s="9" t="s">
        <v>72</v>
      </c>
      <c r="H23" s="39">
        <v>1937</v>
      </c>
      <c r="I23" s="63">
        <v>1995</v>
      </c>
      <c r="J23" s="30"/>
      <c r="K23" s="66" t="s">
        <v>81</v>
      </c>
      <c r="L23" s="65">
        <v>3</v>
      </c>
      <c r="M23" s="13">
        <f t="shared" si="0"/>
        <v>7690</v>
      </c>
      <c r="N23" s="14">
        <f t="shared" si="1"/>
        <v>-7.1125906527967603E-2</v>
      </c>
      <c r="O23" s="13">
        <f t="shared" si="2"/>
        <v>8023</v>
      </c>
      <c r="P23" s="14">
        <f t="shared" si="3"/>
        <v>-9.3257807272924514E-2</v>
      </c>
      <c r="Q23" s="7"/>
    </row>
    <row r="24" spans="1:17" x14ac:dyDescent="0.2">
      <c r="A24" s="8"/>
      <c r="B24" s="11" t="s">
        <v>105</v>
      </c>
      <c r="C24" s="9" t="s">
        <v>106</v>
      </c>
      <c r="D24" s="10"/>
      <c r="E24" s="10"/>
      <c r="F24" s="10"/>
      <c r="G24" s="9" t="s">
        <v>72</v>
      </c>
      <c r="H24" s="39">
        <v>1654</v>
      </c>
      <c r="I24" s="63">
        <v>1678</v>
      </c>
      <c r="J24" s="30"/>
      <c r="K24" s="66" t="s">
        <v>82</v>
      </c>
      <c r="L24" s="65">
        <v>3</v>
      </c>
      <c r="M24" s="13">
        <f t="shared" si="0"/>
        <v>7833</v>
      </c>
      <c r="N24" s="14">
        <f t="shared" si="1"/>
        <v>-5.3852955244937661E-2</v>
      </c>
      <c r="O24" s="13">
        <f t="shared" si="2"/>
        <v>8171</v>
      </c>
      <c r="P24" s="14">
        <f t="shared" si="3"/>
        <v>-7.6531165801703493E-2</v>
      </c>
      <c r="Q24" s="7"/>
    </row>
    <row r="25" spans="1:17" x14ac:dyDescent="0.2">
      <c r="A25" s="8"/>
      <c r="B25" s="11" t="s">
        <v>107</v>
      </c>
      <c r="C25" s="9" t="s">
        <v>108</v>
      </c>
      <c r="D25" s="10"/>
      <c r="E25" s="10"/>
      <c r="F25" s="10"/>
      <c r="G25" s="9" t="s">
        <v>73</v>
      </c>
      <c r="H25" s="39">
        <v>1864</v>
      </c>
      <c r="I25" s="63">
        <v>1917</v>
      </c>
      <c r="J25" s="30"/>
      <c r="K25" s="66" t="s">
        <v>83</v>
      </c>
      <c r="L25" s="65">
        <v>3</v>
      </c>
      <c r="M25" s="13">
        <f t="shared" si="0"/>
        <v>8629</v>
      </c>
      <c r="N25" s="14">
        <f t="shared" si="1"/>
        <v>4.2295780568292272E-2</v>
      </c>
      <c r="O25" s="13">
        <f t="shared" si="2"/>
        <v>9871</v>
      </c>
      <c r="P25" s="14">
        <f t="shared" si="3"/>
        <v>0.11559917542178262</v>
      </c>
      <c r="Q25" s="7"/>
    </row>
    <row r="26" spans="1:17" x14ac:dyDescent="0.2">
      <c r="A26" s="8"/>
      <c r="B26" s="11" t="s">
        <v>109</v>
      </c>
      <c r="C26" s="9" t="s">
        <v>110</v>
      </c>
      <c r="D26" s="10"/>
      <c r="E26" s="10"/>
      <c r="F26" s="10"/>
      <c r="G26" s="9" t="s">
        <v>73</v>
      </c>
      <c r="H26" s="39">
        <v>1862</v>
      </c>
      <c r="I26" s="63">
        <v>1897</v>
      </c>
      <c r="J26" s="30"/>
      <c r="K26" s="66" t="s">
        <v>84</v>
      </c>
      <c r="L26" s="65">
        <v>3</v>
      </c>
      <c r="M26" s="13">
        <f t="shared" si="0"/>
        <v>7778</v>
      </c>
      <c r="N26" s="14">
        <f t="shared" si="1"/>
        <v>-6.04963980461031E-2</v>
      </c>
      <c r="O26" s="13">
        <f t="shared" si="2"/>
        <v>8346</v>
      </c>
      <c r="P26" s="14">
        <f t="shared" si="3"/>
        <v>-5.6753042440462233E-2</v>
      </c>
      <c r="Q26" s="7"/>
    </row>
    <row r="27" spans="1:17" x14ac:dyDescent="0.2">
      <c r="A27" s="8"/>
      <c r="B27" s="11" t="s">
        <v>111</v>
      </c>
      <c r="C27" s="9" t="s">
        <v>112</v>
      </c>
      <c r="D27" s="10"/>
      <c r="E27" s="10"/>
      <c r="F27" s="10"/>
      <c r="G27" s="9" t="s">
        <v>73</v>
      </c>
      <c r="H27" s="39">
        <v>1482</v>
      </c>
      <c r="I27" s="63">
        <v>1522</v>
      </c>
      <c r="J27" s="30"/>
      <c r="K27" s="66" t="s">
        <v>85</v>
      </c>
      <c r="L27" s="65">
        <v>3</v>
      </c>
      <c r="M27" s="13">
        <f t="shared" si="0"/>
        <v>7284</v>
      </c>
      <c r="N27" s="14">
        <f t="shared" si="1"/>
        <v>-0.12016659338747937</v>
      </c>
      <c r="O27" s="13">
        <f t="shared" si="2"/>
        <v>7493</v>
      </c>
      <c r="P27" s="14">
        <f t="shared" si="3"/>
        <v>-0.15315726659554085</v>
      </c>
      <c r="Q27" s="7"/>
    </row>
    <row r="28" spans="1:17" x14ac:dyDescent="0.2">
      <c r="A28" s="8"/>
      <c r="B28" s="11" t="s">
        <v>113</v>
      </c>
      <c r="C28" s="9" t="s">
        <v>114</v>
      </c>
      <c r="D28" s="10"/>
      <c r="E28" s="10"/>
      <c r="F28" s="10"/>
      <c r="G28" s="9" t="s">
        <v>73</v>
      </c>
      <c r="H28" s="39">
        <v>2841</v>
      </c>
      <c r="I28" s="63">
        <v>2925</v>
      </c>
      <c r="J28" s="30"/>
      <c r="K28" s="66" t="s">
        <v>86</v>
      </c>
      <c r="L28" s="65">
        <v>3</v>
      </c>
      <c r="M28" s="13">
        <f t="shared" si="0"/>
        <v>8351</v>
      </c>
      <c r="N28" s="14">
        <f t="shared" si="1"/>
        <v>8.7161969551289627E-3</v>
      </c>
      <c r="O28" s="13">
        <f t="shared" si="2"/>
        <v>8841</v>
      </c>
      <c r="P28" s="14">
        <f t="shared" si="3"/>
        <v>-8.0920779009424659E-4</v>
      </c>
      <c r="Q28" s="7"/>
    </row>
    <row r="29" spans="1:17" x14ac:dyDescent="0.2">
      <c r="A29" s="8"/>
      <c r="B29" s="11" t="s">
        <v>115</v>
      </c>
      <c r="C29" s="9" t="s">
        <v>116</v>
      </c>
      <c r="D29" s="10" t="s">
        <v>117</v>
      </c>
      <c r="E29" s="10" t="s">
        <v>118</v>
      </c>
      <c r="F29" s="10"/>
      <c r="G29" s="9" t="s">
        <v>74</v>
      </c>
      <c r="H29" s="39">
        <v>2306</v>
      </c>
      <c r="I29" s="63">
        <v>2516</v>
      </c>
      <c r="J29" s="30"/>
      <c r="K29" s="66" t="s">
        <v>87</v>
      </c>
      <c r="L29" s="65">
        <v>3</v>
      </c>
      <c r="M29" s="13">
        <f t="shared" si="0"/>
        <v>7883</v>
      </c>
      <c r="N29" s="14">
        <f t="shared" si="1"/>
        <v>-4.7813461789332823E-2</v>
      </c>
      <c r="O29" s="13">
        <f t="shared" si="2"/>
        <v>8065</v>
      </c>
      <c r="P29" s="14">
        <f t="shared" si="3"/>
        <v>-8.8511057666226634E-2</v>
      </c>
      <c r="Q29" s="7"/>
    </row>
    <row r="30" spans="1:17" x14ac:dyDescent="0.2">
      <c r="A30" s="8"/>
      <c r="B30" s="11" t="s">
        <v>119</v>
      </c>
      <c r="C30" s="9" t="s">
        <v>120</v>
      </c>
      <c r="D30" s="10"/>
      <c r="E30" s="10"/>
      <c r="F30" s="10"/>
      <c r="G30" s="9" t="s">
        <v>74</v>
      </c>
      <c r="H30" s="39">
        <v>1867</v>
      </c>
      <c r="I30" s="63">
        <v>1916</v>
      </c>
      <c r="J30" s="30"/>
      <c r="K30" s="66" t="s">
        <v>88</v>
      </c>
      <c r="L30" s="65">
        <v>3</v>
      </c>
      <c r="M30" s="13">
        <f t="shared" si="0"/>
        <v>7662</v>
      </c>
      <c r="N30" s="14">
        <f t="shared" si="1"/>
        <v>-7.4508022863106385E-2</v>
      </c>
      <c r="O30" s="13">
        <f t="shared" si="2"/>
        <v>7856</v>
      </c>
      <c r="P30" s="14">
        <f t="shared" si="3"/>
        <v>-0.11213178785193766</v>
      </c>
      <c r="Q30" s="7"/>
    </row>
    <row r="31" spans="1:17" x14ac:dyDescent="0.2">
      <c r="A31" s="8"/>
      <c r="B31" s="11" t="s">
        <v>121</v>
      </c>
      <c r="C31" s="9" t="s">
        <v>122</v>
      </c>
      <c r="D31" s="10"/>
      <c r="E31" s="10"/>
      <c r="F31" s="10"/>
      <c r="G31" s="9" t="s">
        <v>74</v>
      </c>
      <c r="H31" s="39">
        <v>1232</v>
      </c>
      <c r="I31" s="63">
        <v>1271</v>
      </c>
      <c r="J31" s="30"/>
      <c r="K31" s="66" t="s">
        <v>89</v>
      </c>
      <c r="L31" s="65">
        <v>3</v>
      </c>
      <c r="M31" s="13">
        <f t="shared" si="0"/>
        <v>9463</v>
      </c>
      <c r="N31" s="14">
        <f t="shared" si="1"/>
        <v>0.14303453140778186</v>
      </c>
      <c r="O31" s="13">
        <f t="shared" si="2"/>
        <v>10437</v>
      </c>
      <c r="P31" s="14">
        <f t="shared" si="3"/>
        <v>0.17956727726442556</v>
      </c>
      <c r="Q31" s="7"/>
    </row>
    <row r="32" spans="1:17" x14ac:dyDescent="0.2">
      <c r="A32" s="8"/>
      <c r="B32" s="11" t="s">
        <v>123</v>
      </c>
      <c r="C32" s="9" t="s">
        <v>124</v>
      </c>
      <c r="D32" s="10"/>
      <c r="E32" s="10"/>
      <c r="F32" s="10"/>
      <c r="G32" s="9" t="s">
        <v>74</v>
      </c>
      <c r="H32" s="39">
        <v>1492</v>
      </c>
      <c r="I32" s="63">
        <v>1543</v>
      </c>
      <c r="J32" s="30"/>
      <c r="K32" s="66" t="s">
        <v>90</v>
      </c>
      <c r="L32" s="65">
        <v>3</v>
      </c>
      <c r="M32" s="13">
        <f t="shared" si="0"/>
        <v>7924</v>
      </c>
      <c r="N32" s="14">
        <f t="shared" si="1"/>
        <v>-4.2861077155736706E-2</v>
      </c>
      <c r="O32" s="13">
        <f t="shared" si="2"/>
        <v>8525</v>
      </c>
      <c r="P32" s="14">
        <f t="shared" si="3"/>
        <v>-3.6522847688106992E-2</v>
      </c>
      <c r="Q32" s="7"/>
    </row>
    <row r="33" spans="1:17" x14ac:dyDescent="0.2">
      <c r="A33" s="8"/>
      <c r="B33" s="11" t="s">
        <v>125</v>
      </c>
      <c r="C33" s="9" t="s">
        <v>126</v>
      </c>
      <c r="D33" s="10"/>
      <c r="E33" s="10"/>
      <c r="F33" s="10"/>
      <c r="G33" s="9" t="s">
        <v>74</v>
      </c>
      <c r="H33" s="39">
        <v>1038</v>
      </c>
      <c r="I33" s="63">
        <v>1233</v>
      </c>
      <c r="J33" s="30"/>
      <c r="K33" s="66" t="s">
        <v>91</v>
      </c>
      <c r="L33" s="65">
        <v>3</v>
      </c>
      <c r="M33" s="13">
        <f t="shared" si="0"/>
        <v>7880</v>
      </c>
      <c r="N33" s="14">
        <f t="shared" si="1"/>
        <v>-4.8175831396669117E-2</v>
      </c>
      <c r="O33" s="13">
        <f t="shared" si="2"/>
        <v>8882</v>
      </c>
      <c r="P33" s="14">
        <f t="shared" si="3"/>
        <v>3.8245239688250703E-3</v>
      </c>
      <c r="Q33" s="7"/>
    </row>
    <row r="34" spans="1:17" x14ac:dyDescent="0.2">
      <c r="A34" s="8"/>
      <c r="B34" s="11" t="s">
        <v>127</v>
      </c>
      <c r="C34" s="9" t="s">
        <v>128</v>
      </c>
      <c r="D34" s="10"/>
      <c r="E34" s="10"/>
      <c r="F34" s="10"/>
      <c r="G34" s="9" t="s">
        <v>74</v>
      </c>
      <c r="H34" s="39">
        <v>1055</v>
      </c>
      <c r="I34" s="63">
        <v>1271</v>
      </c>
      <c r="J34" s="30"/>
      <c r="K34" s="66" t="s">
        <v>92</v>
      </c>
      <c r="L34" s="65">
        <v>3</v>
      </c>
      <c r="M34" s="13">
        <f t="shared" si="0"/>
        <v>8313</v>
      </c>
      <c r="N34" s="14">
        <f t="shared" si="1"/>
        <v>4.1261819288692997E-3</v>
      </c>
      <c r="O34" s="13">
        <f t="shared" si="2"/>
        <v>8541</v>
      </c>
      <c r="P34" s="14">
        <f t="shared" si="3"/>
        <v>-3.4714562123650601E-2</v>
      </c>
      <c r="Q34" s="7"/>
    </row>
    <row r="35" spans="1:17" x14ac:dyDescent="0.2">
      <c r="A35" s="8"/>
      <c r="B35" s="11" t="s">
        <v>129</v>
      </c>
      <c r="C35" s="9" t="s">
        <v>130</v>
      </c>
      <c r="D35" s="10"/>
      <c r="E35" s="10"/>
      <c r="F35" s="10"/>
      <c r="G35" s="9" t="s">
        <v>75</v>
      </c>
      <c r="H35" s="39">
        <v>959</v>
      </c>
      <c r="I35" s="63">
        <v>985</v>
      </c>
      <c r="J35" s="30"/>
      <c r="K35" s="66" t="s">
        <v>93</v>
      </c>
      <c r="L35" s="65">
        <v>3</v>
      </c>
      <c r="M35" s="13">
        <f t="shared" si="0"/>
        <v>8886</v>
      </c>
      <c r="N35" s="14">
        <f t="shared" si="1"/>
        <v>7.3338776930101365E-2</v>
      </c>
      <c r="O35" s="13">
        <f t="shared" si="2"/>
        <v>9124</v>
      </c>
      <c r="P35" s="14">
        <f t="shared" si="3"/>
        <v>3.1174843131227297E-2</v>
      </c>
      <c r="Q35" s="7"/>
    </row>
    <row r="36" spans="1:17" x14ac:dyDescent="0.2">
      <c r="A36" s="8"/>
      <c r="B36" s="11" t="s">
        <v>131</v>
      </c>
      <c r="C36" s="9" t="s">
        <v>132</v>
      </c>
      <c r="D36" s="10"/>
      <c r="E36" s="10"/>
      <c r="F36" s="10"/>
      <c r="G36" s="9" t="s">
        <v>75</v>
      </c>
      <c r="H36" s="39">
        <v>3199</v>
      </c>
      <c r="I36" s="63">
        <v>4403</v>
      </c>
      <c r="J36" s="30"/>
      <c r="K36" s="66" t="s">
        <v>94</v>
      </c>
      <c r="L36" s="65">
        <v>3</v>
      </c>
      <c r="M36" s="13">
        <f t="shared" si="0"/>
        <v>7899</v>
      </c>
      <c r="N36" s="14">
        <f t="shared" si="1"/>
        <v>-4.5880823883539201E-2</v>
      </c>
      <c r="O36" s="13">
        <f t="shared" si="2"/>
        <v>8688</v>
      </c>
      <c r="P36" s="14">
        <f t="shared" si="3"/>
        <v>-1.8100938500207987E-2</v>
      </c>
      <c r="Q36" s="7"/>
    </row>
    <row r="37" spans="1:17" x14ac:dyDescent="0.2">
      <c r="A37" s="8"/>
      <c r="B37" s="11" t="s">
        <v>133</v>
      </c>
      <c r="C37" s="9" t="s">
        <v>134</v>
      </c>
      <c r="D37" s="10"/>
      <c r="E37" s="10"/>
      <c r="F37" s="10"/>
      <c r="G37" s="9" t="s">
        <v>75</v>
      </c>
      <c r="H37" s="39">
        <v>896</v>
      </c>
      <c r="I37" s="63">
        <v>1244</v>
      </c>
      <c r="J37" s="30"/>
      <c r="K37" s="66" t="s">
        <v>95</v>
      </c>
      <c r="L37" s="65">
        <v>3</v>
      </c>
      <c r="M37" s="13">
        <f t="shared" si="0"/>
        <v>7617</v>
      </c>
      <c r="N37" s="14">
        <f t="shared" si="1"/>
        <v>-7.994356697315079E-2</v>
      </c>
      <c r="O37" s="13">
        <f t="shared" si="2"/>
        <v>7838</v>
      </c>
      <c r="P37" s="14">
        <f t="shared" si="3"/>
        <v>-0.11416610911195105</v>
      </c>
      <c r="Q37" s="7"/>
    </row>
    <row r="38" spans="1:17" x14ac:dyDescent="0.2">
      <c r="A38" s="8"/>
      <c r="B38" s="11" t="s">
        <v>135</v>
      </c>
      <c r="C38" s="9" t="s">
        <v>136</v>
      </c>
      <c r="D38" s="10"/>
      <c r="E38" s="10"/>
      <c r="F38" s="10"/>
      <c r="G38" s="9" t="s">
        <v>75</v>
      </c>
      <c r="H38" s="39">
        <v>1154</v>
      </c>
      <c r="I38" s="63">
        <v>1176</v>
      </c>
      <c r="J38" s="30"/>
      <c r="K38" s="75" t="s">
        <v>96</v>
      </c>
      <c r="L38" s="76">
        <v>3</v>
      </c>
      <c r="M38" s="72">
        <f t="shared" si="0"/>
        <v>8611</v>
      </c>
      <c r="N38" s="73">
        <f t="shared" si="1"/>
        <v>4.0121562924274511E-2</v>
      </c>
      <c r="O38" s="72">
        <f t="shared" si="2"/>
        <v>9191</v>
      </c>
      <c r="P38" s="74">
        <f t="shared" si="3"/>
        <v>3.8747038932388116E-2</v>
      </c>
      <c r="Q38" s="7"/>
    </row>
    <row r="39" spans="1:17" x14ac:dyDescent="0.2">
      <c r="A39" s="8"/>
      <c r="B39" s="11" t="s">
        <v>137</v>
      </c>
      <c r="C39" s="9" t="s">
        <v>138</v>
      </c>
      <c r="D39" s="10"/>
      <c r="E39" s="10"/>
      <c r="F39" s="10"/>
      <c r="G39" s="9" t="s">
        <v>75</v>
      </c>
      <c r="H39" s="39">
        <v>1852</v>
      </c>
      <c r="I39" s="63">
        <v>2114</v>
      </c>
      <c r="J39" s="7"/>
      <c r="L39" s="5"/>
      <c r="M39" s="5"/>
      <c r="N39" s="5"/>
      <c r="O39" s="5"/>
      <c r="P39" s="5"/>
    </row>
    <row r="40" spans="1:17" x14ac:dyDescent="0.2">
      <c r="A40" s="8"/>
      <c r="B40" s="11" t="s">
        <v>139</v>
      </c>
      <c r="C40" s="9" t="s">
        <v>140</v>
      </c>
      <c r="D40" s="10"/>
      <c r="E40" s="10"/>
      <c r="F40" s="10"/>
      <c r="G40" s="9" t="s">
        <v>76</v>
      </c>
      <c r="H40" s="39">
        <v>1653</v>
      </c>
      <c r="I40" s="63">
        <v>1804</v>
      </c>
      <c r="J40" s="7"/>
      <c r="L40" s="5"/>
      <c r="M40" s="5"/>
      <c r="N40" s="5"/>
      <c r="O40" s="5"/>
      <c r="P40" s="5"/>
    </row>
    <row r="41" spans="1:17" x14ac:dyDescent="0.2">
      <c r="A41" s="8"/>
      <c r="B41" s="11" t="s">
        <v>141</v>
      </c>
      <c r="C41" s="9" t="s">
        <v>142</v>
      </c>
      <c r="D41" s="10"/>
      <c r="E41" s="10"/>
      <c r="F41" s="10"/>
      <c r="G41" s="9" t="s">
        <v>76</v>
      </c>
      <c r="H41" s="39">
        <v>1547</v>
      </c>
      <c r="I41" s="63">
        <v>1580</v>
      </c>
      <c r="J41" s="7"/>
      <c r="L41" s="5"/>
      <c r="M41" s="5"/>
      <c r="N41" s="5"/>
      <c r="O41" s="5"/>
      <c r="P41" s="5"/>
    </row>
    <row r="42" spans="1:17" x14ac:dyDescent="0.2">
      <c r="A42" s="8"/>
      <c r="B42" s="11" t="s">
        <v>143</v>
      </c>
      <c r="C42" s="9" t="s">
        <v>144</v>
      </c>
      <c r="D42" s="10"/>
      <c r="E42" s="10"/>
      <c r="F42" s="10"/>
      <c r="G42" s="9" t="s">
        <v>76</v>
      </c>
      <c r="H42" s="39">
        <v>3047</v>
      </c>
      <c r="I42" s="63">
        <v>3122</v>
      </c>
      <c r="J42" s="7"/>
      <c r="L42" s="5"/>
      <c r="M42" s="5"/>
      <c r="N42" s="5"/>
      <c r="O42" s="5"/>
      <c r="P42" s="5"/>
    </row>
    <row r="43" spans="1:17" x14ac:dyDescent="0.2">
      <c r="A43" s="8"/>
      <c r="B43" s="11" t="s">
        <v>145</v>
      </c>
      <c r="C43" s="9" t="s">
        <v>146</v>
      </c>
      <c r="D43" s="10"/>
      <c r="E43" s="10"/>
      <c r="F43" s="10"/>
      <c r="G43" s="9" t="s">
        <v>76</v>
      </c>
      <c r="H43" s="39">
        <v>1249</v>
      </c>
      <c r="I43" s="63">
        <v>1281</v>
      </c>
      <c r="J43" s="7"/>
      <c r="L43" s="5"/>
      <c r="M43" s="5"/>
      <c r="N43" s="5"/>
      <c r="O43" s="5"/>
      <c r="P43" s="5"/>
    </row>
    <row r="44" spans="1:17" x14ac:dyDescent="0.2">
      <c r="A44" s="8"/>
      <c r="B44" s="11" t="s">
        <v>147</v>
      </c>
      <c r="C44" s="9" t="s">
        <v>148</v>
      </c>
      <c r="D44" s="10"/>
      <c r="E44" s="10"/>
      <c r="F44" s="10"/>
      <c r="G44" s="9" t="s">
        <v>76</v>
      </c>
      <c r="H44" s="39">
        <v>1442</v>
      </c>
      <c r="I44" s="63">
        <v>1487</v>
      </c>
      <c r="J44" s="7"/>
      <c r="L44" s="5"/>
      <c r="M44" s="5"/>
      <c r="N44" s="5"/>
      <c r="O44" s="5"/>
      <c r="P44" s="5"/>
    </row>
    <row r="45" spans="1:17" x14ac:dyDescent="0.2">
      <c r="A45" s="8"/>
      <c r="B45" s="11" t="s">
        <v>149</v>
      </c>
      <c r="C45" s="9" t="s">
        <v>150</v>
      </c>
      <c r="D45" s="10"/>
      <c r="E45" s="10"/>
      <c r="F45" s="10"/>
      <c r="G45" s="9" t="s">
        <v>77</v>
      </c>
      <c r="H45" s="39">
        <v>2002</v>
      </c>
      <c r="I45" s="63">
        <v>2197</v>
      </c>
      <c r="J45" s="7"/>
      <c r="L45" s="5"/>
      <c r="M45" s="5"/>
      <c r="N45" s="5"/>
      <c r="O45" s="5"/>
      <c r="P45" s="5"/>
    </row>
    <row r="46" spans="1:17" x14ac:dyDescent="0.2">
      <c r="A46" s="8"/>
      <c r="B46" s="11" t="s">
        <v>151</v>
      </c>
      <c r="C46" s="9" t="s">
        <v>152</v>
      </c>
      <c r="D46" s="10"/>
      <c r="E46" s="10"/>
      <c r="F46" s="10"/>
      <c r="G46" s="9" t="s">
        <v>77</v>
      </c>
      <c r="H46" s="39">
        <v>1742</v>
      </c>
      <c r="I46" s="63">
        <v>1978</v>
      </c>
      <c r="J46" s="7"/>
      <c r="L46" s="5"/>
      <c r="M46" s="5"/>
      <c r="N46" s="5"/>
      <c r="O46" s="5"/>
      <c r="P46" s="5"/>
    </row>
    <row r="47" spans="1:17" x14ac:dyDescent="0.2">
      <c r="A47" s="8"/>
      <c r="B47" s="11" t="s">
        <v>153</v>
      </c>
      <c r="C47" s="9" t="s">
        <v>154</v>
      </c>
      <c r="D47" s="10"/>
      <c r="E47" s="10"/>
      <c r="F47" s="10"/>
      <c r="G47" s="9" t="s">
        <v>77</v>
      </c>
      <c r="H47" s="39">
        <v>1230</v>
      </c>
      <c r="I47" s="63">
        <v>1229</v>
      </c>
      <c r="J47" s="7"/>
      <c r="L47" s="5"/>
      <c r="M47" s="5"/>
      <c r="N47" s="5"/>
      <c r="O47" s="5"/>
      <c r="P47" s="5"/>
    </row>
    <row r="48" spans="1:17" x14ac:dyDescent="0.2">
      <c r="A48" s="8"/>
      <c r="B48" s="11" t="s">
        <v>155</v>
      </c>
      <c r="C48" s="9" t="s">
        <v>156</v>
      </c>
      <c r="D48" s="10"/>
      <c r="E48" s="10"/>
      <c r="F48" s="10"/>
      <c r="G48" s="9" t="s">
        <v>77</v>
      </c>
      <c r="H48" s="39">
        <v>1675</v>
      </c>
      <c r="I48" s="63">
        <v>1679</v>
      </c>
      <c r="J48" s="7"/>
      <c r="L48" s="5"/>
      <c r="M48" s="5"/>
      <c r="N48" s="5"/>
      <c r="O48" s="5"/>
      <c r="P48" s="5"/>
    </row>
    <row r="49" spans="1:16" x14ac:dyDescent="0.2">
      <c r="A49" s="8"/>
      <c r="B49" s="11" t="s">
        <v>157</v>
      </c>
      <c r="C49" s="9" t="s">
        <v>158</v>
      </c>
      <c r="D49" s="10"/>
      <c r="E49" s="10"/>
      <c r="F49" s="10"/>
      <c r="G49" s="9" t="s">
        <v>77</v>
      </c>
      <c r="H49" s="39">
        <v>1511</v>
      </c>
      <c r="I49" s="63">
        <v>1525</v>
      </c>
      <c r="J49" s="7"/>
      <c r="L49" s="5"/>
      <c r="M49" s="5"/>
      <c r="N49" s="5"/>
      <c r="O49" s="5"/>
      <c r="P49" s="5"/>
    </row>
    <row r="50" spans="1:16" x14ac:dyDescent="0.2">
      <c r="A50" s="8"/>
      <c r="B50" s="11" t="s">
        <v>159</v>
      </c>
      <c r="C50" s="9" t="s">
        <v>160</v>
      </c>
      <c r="D50" s="10" t="s">
        <v>117</v>
      </c>
      <c r="E50" s="10" t="s">
        <v>161</v>
      </c>
      <c r="F50" s="10"/>
      <c r="G50" s="9" t="s">
        <v>78</v>
      </c>
      <c r="H50" s="39">
        <v>2330</v>
      </c>
      <c r="I50" s="63">
        <v>2721</v>
      </c>
      <c r="J50" s="7"/>
      <c r="L50" s="5"/>
      <c r="M50" s="5"/>
      <c r="N50" s="5"/>
      <c r="O50" s="5"/>
      <c r="P50" s="5"/>
    </row>
    <row r="51" spans="1:16" x14ac:dyDescent="0.2">
      <c r="A51" s="8"/>
      <c r="B51" s="11" t="s">
        <v>162</v>
      </c>
      <c r="C51" s="9" t="s">
        <v>163</v>
      </c>
      <c r="D51" s="10" t="s">
        <v>117</v>
      </c>
      <c r="E51" s="10" t="s">
        <v>161</v>
      </c>
      <c r="F51" s="10"/>
      <c r="G51" s="9" t="s">
        <v>78</v>
      </c>
      <c r="H51" s="39">
        <v>1811</v>
      </c>
      <c r="I51" s="63">
        <v>2131</v>
      </c>
      <c r="J51" s="7"/>
      <c r="L51" s="5"/>
      <c r="M51" s="5"/>
      <c r="N51" s="5"/>
      <c r="O51" s="5"/>
      <c r="P51" s="5"/>
    </row>
    <row r="52" spans="1:16" x14ac:dyDescent="0.2">
      <c r="A52" s="8"/>
      <c r="B52" s="11" t="s">
        <v>164</v>
      </c>
      <c r="C52" s="9" t="s">
        <v>165</v>
      </c>
      <c r="D52" s="10" t="s">
        <v>117</v>
      </c>
      <c r="E52" s="10" t="s">
        <v>166</v>
      </c>
      <c r="F52" s="10"/>
      <c r="G52" s="9" t="s">
        <v>78</v>
      </c>
      <c r="H52" s="39">
        <v>1358</v>
      </c>
      <c r="I52" s="63">
        <v>1439</v>
      </c>
      <c r="J52" s="7"/>
      <c r="L52" s="5"/>
      <c r="M52" s="5"/>
      <c r="N52" s="5"/>
      <c r="O52" s="5"/>
      <c r="P52" s="5"/>
    </row>
    <row r="53" spans="1:16" x14ac:dyDescent="0.2">
      <c r="A53" s="8"/>
      <c r="B53" s="11" t="s">
        <v>167</v>
      </c>
      <c r="C53" s="9" t="s">
        <v>168</v>
      </c>
      <c r="D53" s="10" t="s">
        <v>117</v>
      </c>
      <c r="E53" s="10" t="s">
        <v>166</v>
      </c>
      <c r="F53" s="10"/>
      <c r="G53" s="9" t="s">
        <v>78</v>
      </c>
      <c r="H53" s="39">
        <v>315</v>
      </c>
      <c r="I53" s="63">
        <v>320</v>
      </c>
      <c r="J53" s="7"/>
      <c r="L53" s="5"/>
      <c r="M53" s="5"/>
      <c r="N53" s="5"/>
      <c r="O53" s="5"/>
      <c r="P53" s="5"/>
    </row>
    <row r="54" spans="1:16" x14ac:dyDescent="0.2">
      <c r="A54" s="8"/>
      <c r="B54" s="11" t="s">
        <v>169</v>
      </c>
      <c r="C54" s="9" t="s">
        <v>170</v>
      </c>
      <c r="D54" s="10" t="s">
        <v>117</v>
      </c>
      <c r="E54" s="10" t="s">
        <v>171</v>
      </c>
      <c r="F54" s="10"/>
      <c r="G54" s="9" t="s">
        <v>78</v>
      </c>
      <c r="H54" s="39">
        <v>3416</v>
      </c>
      <c r="I54" s="63">
        <v>3447</v>
      </c>
      <c r="J54" s="7"/>
      <c r="L54" s="5"/>
      <c r="M54" s="5"/>
      <c r="N54" s="5"/>
      <c r="O54" s="5"/>
      <c r="P54" s="5"/>
    </row>
    <row r="55" spans="1:16" x14ac:dyDescent="0.2">
      <c r="A55" s="8"/>
      <c r="B55" s="11" t="s">
        <v>172</v>
      </c>
      <c r="C55" s="9" t="s">
        <v>173</v>
      </c>
      <c r="D55" s="10"/>
      <c r="E55" s="10"/>
      <c r="F55" s="10"/>
      <c r="G55" s="9" t="s">
        <v>79</v>
      </c>
      <c r="H55" s="39">
        <v>1996</v>
      </c>
      <c r="I55" s="63">
        <v>2350</v>
      </c>
      <c r="J55" s="7"/>
      <c r="L55" s="5"/>
      <c r="M55" s="5"/>
      <c r="N55" s="5"/>
      <c r="O55" s="5"/>
      <c r="P55" s="5"/>
    </row>
    <row r="56" spans="1:16" x14ac:dyDescent="0.2">
      <c r="A56" s="8"/>
      <c r="B56" s="11" t="s">
        <v>174</v>
      </c>
      <c r="C56" s="9" t="s">
        <v>175</v>
      </c>
      <c r="D56" s="10"/>
      <c r="E56" s="10"/>
      <c r="F56" s="10"/>
      <c r="G56" s="9" t="s">
        <v>79</v>
      </c>
      <c r="H56" s="39">
        <v>2146</v>
      </c>
      <c r="I56" s="63">
        <v>2412</v>
      </c>
      <c r="J56" s="7"/>
      <c r="L56" s="5"/>
      <c r="M56" s="5"/>
      <c r="N56" s="5"/>
      <c r="O56" s="5"/>
      <c r="P56" s="5"/>
    </row>
    <row r="57" spans="1:16" x14ac:dyDescent="0.2">
      <c r="A57" s="8"/>
      <c r="B57" s="11" t="s">
        <v>176</v>
      </c>
      <c r="C57" s="9" t="s">
        <v>177</v>
      </c>
      <c r="D57" s="10"/>
      <c r="E57" s="10"/>
      <c r="F57" s="10"/>
      <c r="G57" s="9" t="s">
        <v>79</v>
      </c>
      <c r="H57" s="39">
        <v>2140</v>
      </c>
      <c r="I57" s="63">
        <v>2202</v>
      </c>
      <c r="J57" s="7"/>
      <c r="L57" s="5"/>
      <c r="M57" s="5"/>
      <c r="N57" s="5"/>
      <c r="O57" s="5"/>
      <c r="P57" s="5"/>
    </row>
    <row r="58" spans="1:16" x14ac:dyDescent="0.2">
      <c r="A58" s="8"/>
      <c r="B58" s="11" t="s">
        <v>178</v>
      </c>
      <c r="C58" s="9" t="s">
        <v>179</v>
      </c>
      <c r="D58" s="10"/>
      <c r="E58" s="10"/>
      <c r="F58" s="10"/>
      <c r="G58" s="9" t="s">
        <v>79</v>
      </c>
      <c r="H58" s="39">
        <v>2951</v>
      </c>
      <c r="I58" s="63">
        <v>3102</v>
      </c>
      <c r="J58" s="7"/>
      <c r="L58" s="5"/>
      <c r="M58" s="5"/>
      <c r="N58" s="5"/>
      <c r="O58" s="5"/>
      <c r="P58" s="5"/>
    </row>
    <row r="59" spans="1:16" x14ac:dyDescent="0.2">
      <c r="A59" s="8"/>
      <c r="B59" s="11" t="s">
        <v>180</v>
      </c>
      <c r="C59" s="9" t="s">
        <v>181</v>
      </c>
      <c r="D59" s="10"/>
      <c r="E59" s="10"/>
      <c r="F59" s="10"/>
      <c r="G59" s="9" t="s">
        <v>79</v>
      </c>
      <c r="H59" s="39">
        <v>1076</v>
      </c>
      <c r="I59" s="63">
        <v>1103</v>
      </c>
      <c r="J59" s="7"/>
      <c r="L59" s="5"/>
      <c r="M59" s="5"/>
      <c r="N59" s="5"/>
      <c r="O59" s="5"/>
      <c r="P59" s="5"/>
    </row>
    <row r="60" spans="1:16" x14ac:dyDescent="0.2">
      <c r="A60" s="8"/>
      <c r="B60" s="11" t="s">
        <v>182</v>
      </c>
      <c r="C60" s="9" t="s">
        <v>183</v>
      </c>
      <c r="D60" s="10"/>
      <c r="E60" s="10"/>
      <c r="F60" s="10"/>
      <c r="G60" s="9" t="s">
        <v>80</v>
      </c>
      <c r="H60" s="39">
        <v>1352</v>
      </c>
      <c r="I60" s="63">
        <v>1414</v>
      </c>
      <c r="J60" s="7"/>
      <c r="L60" s="5"/>
      <c r="M60" s="5"/>
      <c r="N60" s="5"/>
      <c r="O60" s="5"/>
      <c r="P60" s="5"/>
    </row>
    <row r="61" spans="1:16" x14ac:dyDescent="0.2">
      <c r="A61" s="8"/>
      <c r="B61" s="11" t="s">
        <v>184</v>
      </c>
      <c r="C61" s="9" t="s">
        <v>185</v>
      </c>
      <c r="D61" s="10"/>
      <c r="E61" s="10"/>
      <c r="F61" s="10"/>
      <c r="G61" s="9" t="s">
        <v>80</v>
      </c>
      <c r="H61" s="39">
        <v>1759</v>
      </c>
      <c r="I61" s="63">
        <v>1772</v>
      </c>
      <c r="J61" s="7"/>
      <c r="L61" s="5"/>
      <c r="M61" s="5"/>
      <c r="N61" s="5"/>
      <c r="O61" s="5"/>
      <c r="P61" s="5"/>
    </row>
    <row r="62" spans="1:16" x14ac:dyDescent="0.2">
      <c r="A62" s="8"/>
      <c r="B62" s="11" t="s">
        <v>186</v>
      </c>
      <c r="C62" s="9" t="s">
        <v>187</v>
      </c>
      <c r="D62" s="10"/>
      <c r="E62" s="10"/>
      <c r="F62" s="10"/>
      <c r="G62" s="9" t="s">
        <v>80</v>
      </c>
      <c r="H62" s="39">
        <v>1865</v>
      </c>
      <c r="I62" s="63">
        <v>1895</v>
      </c>
      <c r="J62" s="7"/>
      <c r="L62" s="5"/>
      <c r="M62" s="5"/>
      <c r="N62" s="5"/>
      <c r="O62" s="5"/>
      <c r="P62" s="5"/>
    </row>
    <row r="63" spans="1:16" x14ac:dyDescent="0.2">
      <c r="A63" s="8"/>
      <c r="B63" s="11" t="s">
        <v>188</v>
      </c>
      <c r="C63" s="9" t="s">
        <v>189</v>
      </c>
      <c r="D63" s="10"/>
      <c r="E63" s="10"/>
      <c r="F63" s="10"/>
      <c r="G63" s="9" t="s">
        <v>80</v>
      </c>
      <c r="H63" s="39">
        <v>2025</v>
      </c>
      <c r="I63" s="63">
        <v>2224</v>
      </c>
      <c r="J63" s="7"/>
      <c r="L63" s="5"/>
      <c r="M63" s="5"/>
      <c r="N63" s="5"/>
      <c r="O63" s="5"/>
      <c r="P63" s="5"/>
    </row>
    <row r="64" spans="1:16" x14ac:dyDescent="0.2">
      <c r="A64" s="8"/>
      <c r="B64" s="11" t="s">
        <v>190</v>
      </c>
      <c r="C64" s="9" t="s">
        <v>191</v>
      </c>
      <c r="D64" s="10"/>
      <c r="E64" s="10"/>
      <c r="F64" s="10"/>
      <c r="G64" s="9" t="s">
        <v>80</v>
      </c>
      <c r="H64" s="39">
        <v>340</v>
      </c>
      <c r="I64" s="63">
        <v>572</v>
      </c>
      <c r="J64" s="7"/>
      <c r="L64" s="5"/>
      <c r="M64" s="5"/>
      <c r="N64" s="5"/>
      <c r="O64" s="5"/>
      <c r="P64" s="5"/>
    </row>
    <row r="65" spans="1:19" x14ac:dyDescent="0.2">
      <c r="A65" s="8"/>
      <c r="B65" s="11" t="s">
        <v>192</v>
      </c>
      <c r="C65" s="9" t="s">
        <v>193</v>
      </c>
      <c r="D65" s="10"/>
      <c r="E65" s="10"/>
      <c r="F65" s="10"/>
      <c r="G65" s="9" t="s">
        <v>81</v>
      </c>
      <c r="H65" s="39">
        <v>1516</v>
      </c>
      <c r="I65" s="63">
        <v>1524</v>
      </c>
      <c r="J65" s="7"/>
      <c r="L65" s="5"/>
      <c r="M65" s="5"/>
      <c r="N65" s="5"/>
      <c r="O65" s="5"/>
      <c r="P65" s="5"/>
    </row>
    <row r="66" spans="1:19" x14ac:dyDescent="0.2">
      <c r="A66" s="8"/>
      <c r="B66" s="11" t="s">
        <v>194</v>
      </c>
      <c r="C66" s="9" t="s">
        <v>195</v>
      </c>
      <c r="D66" s="10"/>
      <c r="E66" s="10"/>
      <c r="F66" s="10"/>
      <c r="G66" s="9" t="s">
        <v>81</v>
      </c>
      <c r="H66" s="39">
        <v>1448</v>
      </c>
      <c r="I66" s="63">
        <v>1485</v>
      </c>
      <c r="J66" s="7"/>
      <c r="L66" s="5"/>
      <c r="M66" s="5"/>
      <c r="N66" s="5"/>
      <c r="O66" s="5"/>
      <c r="P66" s="5"/>
    </row>
    <row r="67" spans="1:19" x14ac:dyDescent="0.2">
      <c r="A67" s="8"/>
      <c r="B67" s="11" t="s">
        <v>196</v>
      </c>
      <c r="C67" s="9" t="s">
        <v>197</v>
      </c>
      <c r="D67" s="10"/>
      <c r="E67" s="10"/>
      <c r="F67" s="10"/>
      <c r="G67" s="9" t="s">
        <v>81</v>
      </c>
      <c r="H67" s="39">
        <v>1855</v>
      </c>
      <c r="I67" s="63">
        <v>2073</v>
      </c>
      <c r="J67" s="7"/>
      <c r="L67" s="5"/>
      <c r="M67" s="5"/>
      <c r="N67" s="5"/>
      <c r="O67" s="5"/>
      <c r="P67" s="5"/>
    </row>
    <row r="68" spans="1:19" x14ac:dyDescent="0.2">
      <c r="A68" s="8"/>
      <c r="B68" s="11" t="s">
        <v>198</v>
      </c>
      <c r="C68" s="9" t="s">
        <v>199</v>
      </c>
      <c r="D68" s="10"/>
      <c r="E68" s="10"/>
      <c r="F68" s="10"/>
      <c r="G68" s="9" t="s">
        <v>81</v>
      </c>
      <c r="H68" s="39">
        <v>2185</v>
      </c>
      <c r="I68" s="63">
        <v>2247</v>
      </c>
      <c r="J68" s="7"/>
      <c r="L68" s="5"/>
      <c r="M68" s="5"/>
      <c r="N68" s="5"/>
      <c r="O68" s="5"/>
      <c r="P68" s="5"/>
    </row>
    <row r="69" spans="1:19" x14ac:dyDescent="0.2">
      <c r="A69" s="8"/>
      <c r="B69" s="11" t="s">
        <v>200</v>
      </c>
      <c r="C69" s="9" t="s">
        <v>201</v>
      </c>
      <c r="D69" s="10"/>
      <c r="E69" s="10"/>
      <c r="F69" s="10"/>
      <c r="G69" s="9" t="s">
        <v>81</v>
      </c>
      <c r="H69" s="39">
        <v>686</v>
      </c>
      <c r="I69" s="63">
        <v>694</v>
      </c>
      <c r="J69" s="7"/>
      <c r="L69" s="5"/>
      <c r="M69" s="5"/>
      <c r="N69" s="5"/>
      <c r="O69" s="5"/>
      <c r="P69" s="5"/>
    </row>
    <row r="70" spans="1:19" x14ac:dyDescent="0.2">
      <c r="A70" s="8"/>
      <c r="B70" s="11" t="s">
        <v>202</v>
      </c>
      <c r="C70" s="9" t="s">
        <v>203</v>
      </c>
      <c r="D70" s="10"/>
      <c r="E70" s="10"/>
      <c r="F70" s="10"/>
      <c r="G70" s="9" t="s">
        <v>82</v>
      </c>
      <c r="H70" s="39">
        <v>1801</v>
      </c>
      <c r="I70" s="63">
        <v>2008</v>
      </c>
      <c r="J70" s="7"/>
      <c r="L70" s="5"/>
      <c r="M70" s="5"/>
      <c r="N70" s="5"/>
      <c r="O70" s="5"/>
      <c r="P70" s="5"/>
    </row>
    <row r="71" spans="1:19" x14ac:dyDescent="0.2">
      <c r="A71" s="8"/>
      <c r="B71" s="11" t="s">
        <v>204</v>
      </c>
      <c r="C71" s="9" t="s">
        <v>205</v>
      </c>
      <c r="D71" s="10"/>
      <c r="E71" s="10"/>
      <c r="F71" s="10"/>
      <c r="G71" s="9" t="s">
        <v>82</v>
      </c>
      <c r="H71" s="39">
        <v>3771</v>
      </c>
      <c r="I71" s="63">
        <v>3838</v>
      </c>
      <c r="J71" s="7"/>
      <c r="L71" s="5"/>
      <c r="M71" s="5"/>
      <c r="N71" s="5"/>
      <c r="O71" s="5"/>
      <c r="P71" s="5"/>
    </row>
    <row r="72" spans="1:19" x14ac:dyDescent="0.2">
      <c r="A72" s="8"/>
      <c r="B72" s="11" t="s">
        <v>206</v>
      </c>
      <c r="C72" s="9" t="s">
        <v>207</v>
      </c>
      <c r="D72" s="10"/>
      <c r="E72" s="10"/>
      <c r="F72" s="10"/>
      <c r="G72" s="9" t="s">
        <v>82</v>
      </c>
      <c r="H72" s="39">
        <v>1523</v>
      </c>
      <c r="I72" s="63">
        <v>1566</v>
      </c>
      <c r="J72" s="7"/>
      <c r="L72" s="5"/>
      <c r="M72" s="5"/>
      <c r="N72" s="5"/>
      <c r="O72" s="5"/>
      <c r="P72" s="5"/>
    </row>
    <row r="73" spans="1:19" x14ac:dyDescent="0.2">
      <c r="A73" s="8"/>
      <c r="B73" s="11" t="s">
        <v>208</v>
      </c>
      <c r="C73" s="9" t="s">
        <v>209</v>
      </c>
      <c r="D73" s="10"/>
      <c r="E73" s="10"/>
      <c r="F73" s="10"/>
      <c r="G73" s="9" t="s">
        <v>82</v>
      </c>
      <c r="H73" s="39">
        <v>738</v>
      </c>
      <c r="I73" s="63">
        <v>759</v>
      </c>
      <c r="J73" s="7"/>
      <c r="L73" s="5"/>
      <c r="M73" s="5"/>
      <c r="N73" s="5"/>
      <c r="O73" s="5"/>
      <c r="P73" s="5"/>
    </row>
    <row r="74" spans="1:19" x14ac:dyDescent="0.2">
      <c r="A74" s="8"/>
      <c r="B74" s="11" t="s">
        <v>210</v>
      </c>
      <c r="C74" s="9" t="s">
        <v>211</v>
      </c>
      <c r="D74" s="10"/>
      <c r="E74" s="10"/>
      <c r="F74" s="10"/>
      <c r="G74" s="9" t="s">
        <v>83</v>
      </c>
      <c r="H74" s="39">
        <v>1554</v>
      </c>
      <c r="I74" s="63">
        <v>1601</v>
      </c>
      <c r="J74" s="7"/>
      <c r="L74" s="5"/>
      <c r="M74" s="5"/>
      <c r="N74" s="5"/>
      <c r="O74" s="5"/>
      <c r="P74" s="5"/>
    </row>
    <row r="75" spans="1:19" x14ac:dyDescent="0.2">
      <c r="A75" s="8"/>
      <c r="B75" s="11" t="s">
        <v>212</v>
      </c>
      <c r="C75" s="9" t="s">
        <v>213</v>
      </c>
      <c r="D75" s="10"/>
      <c r="E75" s="10"/>
      <c r="F75" s="10"/>
      <c r="G75" s="9" t="s">
        <v>83</v>
      </c>
      <c r="H75" s="39">
        <v>2074</v>
      </c>
      <c r="I75" s="63">
        <v>2118</v>
      </c>
      <c r="J75" s="7"/>
      <c r="L75" s="5"/>
      <c r="M75" s="5"/>
      <c r="N75" s="5"/>
      <c r="O75" s="5"/>
      <c r="P75" s="5"/>
    </row>
    <row r="76" spans="1:19" x14ac:dyDescent="0.2">
      <c r="A76" s="8"/>
      <c r="B76" s="11" t="s">
        <v>214</v>
      </c>
      <c r="C76" s="9" t="s">
        <v>215</v>
      </c>
      <c r="D76" s="10"/>
      <c r="E76" s="10"/>
      <c r="F76" s="10"/>
      <c r="G76" s="9" t="s">
        <v>83</v>
      </c>
      <c r="H76" s="39">
        <v>1934</v>
      </c>
      <c r="I76" s="63">
        <v>2114</v>
      </c>
      <c r="J76" s="7"/>
      <c r="L76" s="5"/>
      <c r="M76" s="5"/>
      <c r="N76" s="5"/>
      <c r="O76" s="5"/>
      <c r="P76" s="5"/>
    </row>
    <row r="77" spans="1:19" x14ac:dyDescent="0.2">
      <c r="A77" s="8"/>
      <c r="B77" s="11" t="s">
        <v>216</v>
      </c>
      <c r="C77" s="9" t="s">
        <v>217</v>
      </c>
      <c r="D77" s="10"/>
      <c r="E77" s="10"/>
      <c r="F77" s="10"/>
      <c r="G77" s="9" t="s">
        <v>83</v>
      </c>
      <c r="H77" s="39">
        <v>923</v>
      </c>
      <c r="I77" s="85">
        <v>961</v>
      </c>
      <c r="J77" s="7"/>
      <c r="K77" s="78"/>
      <c r="L77" s="5"/>
      <c r="M77" s="5"/>
      <c r="N77" s="5"/>
      <c r="O77" s="5"/>
      <c r="P77" s="5"/>
      <c r="S77" s="77" t="e">
        <f>#REF!-I77</f>
        <v>#REF!</v>
      </c>
    </row>
    <row r="78" spans="1:19" x14ac:dyDescent="0.2">
      <c r="A78" s="8"/>
      <c r="B78" s="11" t="s">
        <v>218</v>
      </c>
      <c r="C78" s="9" t="s">
        <v>219</v>
      </c>
      <c r="D78" s="10"/>
      <c r="E78" s="10"/>
      <c r="F78" s="10"/>
      <c r="G78" s="9" t="s">
        <v>83</v>
      </c>
      <c r="H78" s="39">
        <v>2144</v>
      </c>
      <c r="I78" s="85">
        <v>3077</v>
      </c>
      <c r="J78" s="7"/>
      <c r="K78" s="78"/>
      <c r="L78" s="5"/>
      <c r="M78" s="5"/>
      <c r="N78" s="5"/>
      <c r="O78" s="5"/>
      <c r="P78" s="5"/>
      <c r="S78" s="77" t="e">
        <f>#REF!-I78</f>
        <v>#REF!</v>
      </c>
    </row>
    <row r="79" spans="1:19" x14ac:dyDescent="0.2">
      <c r="A79" s="8"/>
      <c r="B79" s="11" t="s">
        <v>220</v>
      </c>
      <c r="C79" s="9" t="s">
        <v>221</v>
      </c>
      <c r="D79" s="10"/>
      <c r="E79" s="10"/>
      <c r="F79" s="10"/>
      <c r="G79" s="9" t="s">
        <v>84</v>
      </c>
      <c r="H79" s="39">
        <v>2596</v>
      </c>
      <c r="I79" s="63">
        <v>2678</v>
      </c>
      <c r="J79" s="7"/>
      <c r="K79" s="78"/>
      <c r="L79" s="5"/>
      <c r="M79" s="5"/>
      <c r="N79" s="5"/>
      <c r="O79" s="5"/>
      <c r="P79" s="5"/>
      <c r="S79" s="77" t="e">
        <f>#REF!-I79</f>
        <v>#REF!</v>
      </c>
    </row>
    <row r="80" spans="1:19" x14ac:dyDescent="0.2">
      <c r="A80" s="8"/>
      <c r="B80" s="11" t="s">
        <v>222</v>
      </c>
      <c r="C80" s="9" t="s">
        <v>223</v>
      </c>
      <c r="D80" s="10"/>
      <c r="E80" s="10"/>
      <c r="F80" s="10"/>
      <c r="G80" s="9" t="s">
        <v>84</v>
      </c>
      <c r="H80" s="39">
        <v>2409</v>
      </c>
      <c r="I80" s="85">
        <v>2816</v>
      </c>
      <c r="J80" s="7"/>
      <c r="K80" s="78"/>
      <c r="L80" s="5"/>
      <c r="M80" s="5"/>
      <c r="N80" s="5"/>
      <c r="O80" s="5"/>
      <c r="P80" s="5"/>
      <c r="S80" s="77" t="e">
        <f>#REF!-I80</f>
        <v>#REF!</v>
      </c>
    </row>
    <row r="81" spans="1:16" x14ac:dyDescent="0.2">
      <c r="A81" s="8"/>
      <c r="B81" s="11" t="s">
        <v>224</v>
      </c>
      <c r="C81" s="9" t="s">
        <v>225</v>
      </c>
      <c r="D81" s="10"/>
      <c r="E81" s="10"/>
      <c r="F81" s="10"/>
      <c r="G81" s="9" t="s">
        <v>84</v>
      </c>
      <c r="H81" s="39">
        <v>1517</v>
      </c>
      <c r="I81" s="63">
        <v>1545</v>
      </c>
      <c r="J81" s="7"/>
      <c r="L81" s="5"/>
      <c r="M81" s="5"/>
      <c r="N81" s="5"/>
      <c r="O81" s="5"/>
      <c r="P81" s="5"/>
    </row>
    <row r="82" spans="1:16" x14ac:dyDescent="0.2">
      <c r="A82" s="8"/>
      <c r="B82" s="11" t="s">
        <v>226</v>
      </c>
      <c r="C82" s="9" t="s">
        <v>227</v>
      </c>
      <c r="D82" s="10"/>
      <c r="E82" s="10"/>
      <c r="F82" s="10"/>
      <c r="G82" s="10" t="s">
        <v>84</v>
      </c>
      <c r="H82" s="39">
        <v>1256</v>
      </c>
      <c r="I82" s="63">
        <v>1307</v>
      </c>
      <c r="J82" s="7"/>
      <c r="L82" s="5"/>
      <c r="M82" s="5"/>
      <c r="N82" s="5"/>
      <c r="O82" s="5"/>
      <c r="P82" s="5"/>
    </row>
    <row r="83" spans="1:16" x14ac:dyDescent="0.2">
      <c r="A83" s="8"/>
      <c r="B83" s="11" t="s">
        <v>228</v>
      </c>
      <c r="C83" s="9" t="s">
        <v>229</v>
      </c>
      <c r="D83" s="10"/>
      <c r="E83" s="10"/>
      <c r="F83" s="10"/>
      <c r="G83" s="10" t="s">
        <v>85</v>
      </c>
      <c r="H83" s="39">
        <v>993</v>
      </c>
      <c r="I83" s="63">
        <v>1020</v>
      </c>
      <c r="J83" s="7"/>
      <c r="L83" s="5"/>
      <c r="M83" s="5"/>
      <c r="N83" s="5"/>
      <c r="O83" s="5"/>
      <c r="P83" s="5"/>
    </row>
    <row r="84" spans="1:16" x14ac:dyDescent="0.2">
      <c r="A84" s="8"/>
      <c r="B84" s="11" t="s">
        <v>230</v>
      </c>
      <c r="C84" s="9" t="s">
        <v>231</v>
      </c>
      <c r="D84" s="10"/>
      <c r="E84" s="10"/>
      <c r="F84" s="10"/>
      <c r="G84" s="10" t="s">
        <v>85</v>
      </c>
      <c r="H84" s="39">
        <v>1466</v>
      </c>
      <c r="I84" s="63">
        <v>1506</v>
      </c>
      <c r="J84" s="7"/>
      <c r="L84" s="5"/>
      <c r="M84" s="5"/>
      <c r="N84" s="5"/>
      <c r="O84" s="5"/>
      <c r="P84" s="5"/>
    </row>
    <row r="85" spans="1:16" x14ac:dyDescent="0.2">
      <c r="A85" s="8"/>
      <c r="B85" s="2" t="s">
        <v>232</v>
      </c>
      <c r="C85" s="9" t="s">
        <v>233</v>
      </c>
      <c r="D85" s="10"/>
      <c r="E85" s="10"/>
      <c r="F85" s="10"/>
      <c r="G85" s="10" t="s">
        <v>85</v>
      </c>
      <c r="H85" s="39">
        <v>1519</v>
      </c>
      <c r="I85" s="63">
        <v>1565</v>
      </c>
      <c r="J85" s="7"/>
      <c r="L85" s="5"/>
      <c r="M85" s="5"/>
      <c r="N85" s="5"/>
      <c r="O85" s="5"/>
      <c r="P85" s="5"/>
    </row>
    <row r="86" spans="1:16" x14ac:dyDescent="0.2">
      <c r="A86" s="8"/>
      <c r="B86" s="2" t="s">
        <v>234</v>
      </c>
      <c r="C86" s="9" t="s">
        <v>235</v>
      </c>
      <c r="D86" s="10"/>
      <c r="E86" s="10"/>
      <c r="F86" s="10"/>
      <c r="G86" s="10" t="s">
        <v>85</v>
      </c>
      <c r="H86" s="39">
        <v>1173</v>
      </c>
      <c r="I86" s="63">
        <v>1199</v>
      </c>
      <c r="J86" s="7"/>
      <c r="L86" s="5"/>
      <c r="M86" s="5"/>
      <c r="N86" s="5"/>
      <c r="O86" s="5"/>
      <c r="P86" s="5"/>
    </row>
    <row r="87" spans="1:16" x14ac:dyDescent="0.2">
      <c r="A87" s="8"/>
      <c r="B87" s="2" t="s">
        <v>236</v>
      </c>
      <c r="C87" s="9" t="s">
        <v>237</v>
      </c>
      <c r="D87" s="10"/>
      <c r="E87" s="10"/>
      <c r="F87" s="10"/>
      <c r="G87" s="10" t="s">
        <v>85</v>
      </c>
      <c r="H87" s="39">
        <v>2133</v>
      </c>
      <c r="I87" s="63">
        <v>2203</v>
      </c>
      <c r="J87" s="7"/>
      <c r="L87" s="5"/>
      <c r="M87" s="5"/>
      <c r="N87" s="5"/>
      <c r="O87" s="5"/>
      <c r="P87" s="5"/>
    </row>
    <row r="88" spans="1:16" x14ac:dyDescent="0.2">
      <c r="A88" s="8"/>
      <c r="B88" s="2" t="s">
        <v>238</v>
      </c>
      <c r="C88" s="9" t="s">
        <v>239</v>
      </c>
      <c r="D88" s="10"/>
      <c r="E88" s="10"/>
      <c r="F88" s="10"/>
      <c r="G88" s="10" t="s">
        <v>86</v>
      </c>
      <c r="H88" s="39">
        <v>972</v>
      </c>
      <c r="I88" s="63">
        <v>1005</v>
      </c>
      <c r="J88" s="7"/>
      <c r="L88" s="5"/>
      <c r="M88" s="5"/>
      <c r="N88" s="5"/>
      <c r="O88" s="5"/>
      <c r="P88" s="5"/>
    </row>
    <row r="89" spans="1:16" x14ac:dyDescent="0.2">
      <c r="A89" s="8"/>
      <c r="B89" s="2" t="s">
        <v>240</v>
      </c>
      <c r="C89" s="9" t="s">
        <v>241</v>
      </c>
      <c r="D89" s="10"/>
      <c r="E89" s="10"/>
      <c r="F89" s="10"/>
      <c r="G89" s="10" t="s">
        <v>86</v>
      </c>
      <c r="H89" s="39">
        <v>2619</v>
      </c>
      <c r="I89" s="63">
        <v>2935</v>
      </c>
      <c r="J89" s="7"/>
      <c r="L89" s="5"/>
      <c r="M89" s="5"/>
      <c r="N89" s="5"/>
      <c r="O89" s="5"/>
      <c r="P89" s="5"/>
    </row>
    <row r="90" spans="1:16" x14ac:dyDescent="0.2">
      <c r="A90" s="8"/>
      <c r="B90" s="2" t="s">
        <v>242</v>
      </c>
      <c r="C90" s="9" t="s">
        <v>243</v>
      </c>
      <c r="D90" s="10"/>
      <c r="E90" s="10"/>
      <c r="F90" s="10"/>
      <c r="G90" s="10" t="s">
        <v>86</v>
      </c>
      <c r="H90" s="11">
        <v>1547</v>
      </c>
      <c r="I90" s="11">
        <v>1592</v>
      </c>
      <c r="J90" s="7"/>
      <c r="L90" s="5"/>
      <c r="M90" s="5"/>
      <c r="N90" s="5"/>
      <c r="O90" s="5"/>
      <c r="P90" s="5"/>
    </row>
    <row r="91" spans="1:16" x14ac:dyDescent="0.2">
      <c r="A91" s="8"/>
      <c r="B91" s="2" t="s">
        <v>244</v>
      </c>
      <c r="C91" s="9" t="s">
        <v>245</v>
      </c>
      <c r="D91" s="10"/>
      <c r="E91" s="10"/>
      <c r="F91" s="10"/>
      <c r="G91" s="10" t="s">
        <v>86</v>
      </c>
      <c r="H91" s="11">
        <v>2113</v>
      </c>
      <c r="I91" s="11">
        <v>2174</v>
      </c>
      <c r="J91" s="7"/>
      <c r="L91" s="5"/>
      <c r="M91" s="5"/>
      <c r="N91" s="5"/>
      <c r="O91" s="5"/>
      <c r="P91" s="5"/>
    </row>
    <row r="92" spans="1:16" x14ac:dyDescent="0.2">
      <c r="A92" s="8"/>
      <c r="B92" s="2" t="s">
        <v>246</v>
      </c>
      <c r="C92" s="9" t="s">
        <v>247</v>
      </c>
      <c r="D92" s="10"/>
      <c r="E92" s="10"/>
      <c r="F92" s="10"/>
      <c r="G92" s="10" t="s">
        <v>86</v>
      </c>
      <c r="H92" s="11">
        <v>1100</v>
      </c>
      <c r="I92" s="11">
        <v>1135</v>
      </c>
      <c r="J92" s="7"/>
      <c r="L92" s="5"/>
      <c r="M92" s="5"/>
      <c r="N92" s="5"/>
      <c r="O92" s="5"/>
      <c r="P92" s="5"/>
    </row>
    <row r="93" spans="1:16" x14ac:dyDescent="0.2">
      <c r="A93" s="8"/>
      <c r="B93" s="2" t="s">
        <v>248</v>
      </c>
      <c r="C93" s="9" t="s">
        <v>249</v>
      </c>
      <c r="D93" s="10"/>
      <c r="E93" s="10"/>
      <c r="F93" s="10"/>
      <c r="G93" s="10" t="s">
        <v>87</v>
      </c>
      <c r="H93" s="11">
        <v>1429</v>
      </c>
      <c r="I93" s="11">
        <v>1447</v>
      </c>
      <c r="J93" s="7"/>
      <c r="L93" s="5"/>
      <c r="M93" s="5"/>
      <c r="N93" s="5"/>
      <c r="O93" s="5"/>
      <c r="P93" s="5"/>
    </row>
    <row r="94" spans="1:16" x14ac:dyDescent="0.2">
      <c r="A94" s="8"/>
      <c r="B94" s="2" t="s">
        <v>250</v>
      </c>
      <c r="C94" s="9" t="s">
        <v>251</v>
      </c>
      <c r="D94" s="10"/>
      <c r="E94" s="10"/>
      <c r="F94" s="10"/>
      <c r="G94" s="10" t="s">
        <v>87</v>
      </c>
      <c r="H94" s="11">
        <v>1812</v>
      </c>
      <c r="I94" s="11">
        <v>1839</v>
      </c>
      <c r="J94" s="7"/>
      <c r="L94" s="5"/>
      <c r="M94" s="5"/>
      <c r="N94" s="5"/>
      <c r="O94" s="5"/>
      <c r="P94" s="5"/>
    </row>
    <row r="95" spans="1:16" x14ac:dyDescent="0.2">
      <c r="A95" s="8"/>
      <c r="B95" s="2" t="s">
        <v>252</v>
      </c>
      <c r="C95" s="9" t="s">
        <v>253</v>
      </c>
      <c r="D95" s="10"/>
      <c r="E95" s="10"/>
      <c r="F95" s="10"/>
      <c r="G95" s="10" t="s">
        <v>87</v>
      </c>
      <c r="H95" s="11">
        <v>1747</v>
      </c>
      <c r="I95" s="11">
        <v>1794</v>
      </c>
      <c r="J95" s="7"/>
      <c r="L95" s="5"/>
      <c r="M95" s="5"/>
      <c r="N95" s="5"/>
      <c r="O95" s="5"/>
      <c r="P95" s="5"/>
    </row>
    <row r="96" spans="1:16" x14ac:dyDescent="0.2">
      <c r="A96" s="8"/>
      <c r="B96" s="2" t="s">
        <v>254</v>
      </c>
      <c r="C96" s="9" t="s">
        <v>255</v>
      </c>
      <c r="D96" s="10"/>
      <c r="E96" s="10"/>
      <c r="F96" s="10"/>
      <c r="G96" s="10" t="s">
        <v>87</v>
      </c>
      <c r="H96" s="11">
        <v>1625</v>
      </c>
      <c r="I96" s="11">
        <v>1674</v>
      </c>
      <c r="J96" s="7"/>
      <c r="L96" s="5"/>
      <c r="M96" s="5"/>
      <c r="N96" s="5"/>
      <c r="O96" s="5"/>
      <c r="P96" s="5"/>
    </row>
    <row r="97" spans="1:16" x14ac:dyDescent="0.2">
      <c r="A97" s="8"/>
      <c r="B97" s="2" t="s">
        <v>256</v>
      </c>
      <c r="C97" s="9" t="s">
        <v>257</v>
      </c>
      <c r="D97" s="10"/>
      <c r="E97" s="10"/>
      <c r="F97" s="10"/>
      <c r="G97" s="10" t="s">
        <v>87</v>
      </c>
      <c r="H97" s="11">
        <v>1270</v>
      </c>
      <c r="I97" s="11">
        <v>1311</v>
      </c>
      <c r="J97" s="7"/>
      <c r="L97" s="5"/>
      <c r="M97" s="5"/>
      <c r="N97" s="5"/>
      <c r="O97" s="5"/>
      <c r="P97" s="5"/>
    </row>
    <row r="98" spans="1:16" x14ac:dyDescent="0.2">
      <c r="A98" s="8"/>
      <c r="B98" s="2" t="s">
        <v>258</v>
      </c>
      <c r="C98" s="9" t="s">
        <v>259</v>
      </c>
      <c r="D98" s="10"/>
      <c r="E98" s="10"/>
      <c r="F98" s="10"/>
      <c r="G98" s="10" t="s">
        <v>88</v>
      </c>
      <c r="H98" s="11">
        <v>1011</v>
      </c>
      <c r="I98" s="11">
        <v>1037</v>
      </c>
      <c r="J98" s="7"/>
      <c r="L98" s="5"/>
      <c r="M98" s="5"/>
      <c r="N98" s="5"/>
      <c r="O98" s="5"/>
      <c r="P98" s="5"/>
    </row>
    <row r="99" spans="1:16" x14ac:dyDescent="0.2">
      <c r="A99" s="8"/>
      <c r="B99" s="2" t="s">
        <v>260</v>
      </c>
      <c r="C99" s="9" t="s">
        <v>261</v>
      </c>
      <c r="D99" s="10"/>
      <c r="E99" s="10"/>
      <c r="F99" s="10"/>
      <c r="G99" s="10" t="s">
        <v>88</v>
      </c>
      <c r="H99" s="11">
        <v>1069</v>
      </c>
      <c r="I99" s="11">
        <v>1093</v>
      </c>
      <c r="J99" s="7"/>
      <c r="L99" s="5"/>
      <c r="M99" s="5"/>
      <c r="N99" s="5"/>
      <c r="O99" s="5"/>
      <c r="P99" s="5"/>
    </row>
    <row r="100" spans="1:16" x14ac:dyDescent="0.2">
      <c r="A100" s="8"/>
      <c r="B100" s="2" t="s">
        <v>262</v>
      </c>
      <c r="C100" s="9" t="s">
        <v>263</v>
      </c>
      <c r="D100" s="10"/>
      <c r="E100" s="10"/>
      <c r="F100" s="10"/>
      <c r="G100" s="10" t="s">
        <v>88</v>
      </c>
      <c r="H100" s="11">
        <v>1910</v>
      </c>
      <c r="I100" s="11">
        <v>1961</v>
      </c>
      <c r="J100" s="7"/>
      <c r="L100" s="5"/>
      <c r="M100" s="5"/>
      <c r="N100" s="5"/>
      <c r="O100" s="5"/>
      <c r="P100" s="5"/>
    </row>
    <row r="101" spans="1:16" x14ac:dyDescent="0.2">
      <c r="A101" s="8"/>
      <c r="B101" s="2" t="s">
        <v>264</v>
      </c>
      <c r="C101" s="9" t="s">
        <v>265</v>
      </c>
      <c r="D101" s="10"/>
      <c r="E101" s="10"/>
      <c r="F101" s="10"/>
      <c r="G101" s="10" t="s">
        <v>88</v>
      </c>
      <c r="H101" s="11">
        <v>1126</v>
      </c>
      <c r="I101" s="11">
        <v>1145</v>
      </c>
      <c r="J101" s="7"/>
      <c r="L101" s="5"/>
      <c r="M101" s="5"/>
      <c r="N101" s="5"/>
      <c r="O101" s="5"/>
      <c r="P101" s="5"/>
    </row>
    <row r="102" spans="1:16" x14ac:dyDescent="0.2">
      <c r="A102" s="8"/>
      <c r="B102" s="2" t="s">
        <v>266</v>
      </c>
      <c r="C102" s="9" t="s">
        <v>267</v>
      </c>
      <c r="D102" s="10"/>
      <c r="E102" s="10"/>
      <c r="F102" s="10"/>
      <c r="G102" s="10" t="s">
        <v>88</v>
      </c>
      <c r="H102" s="11">
        <v>2546</v>
      </c>
      <c r="I102" s="11">
        <v>2620</v>
      </c>
      <c r="J102" s="7"/>
      <c r="L102" s="5"/>
      <c r="M102" s="5"/>
      <c r="N102" s="5"/>
      <c r="O102" s="5"/>
      <c r="P102" s="5"/>
    </row>
    <row r="103" spans="1:16" x14ac:dyDescent="0.2">
      <c r="A103" s="8"/>
      <c r="B103" s="2" t="s">
        <v>268</v>
      </c>
      <c r="C103" s="9" t="s">
        <v>269</v>
      </c>
      <c r="D103" s="10"/>
      <c r="E103" s="10"/>
      <c r="F103" s="10"/>
      <c r="G103" s="10" t="s">
        <v>89</v>
      </c>
      <c r="H103" s="11">
        <v>933</v>
      </c>
      <c r="I103" s="11">
        <v>952</v>
      </c>
      <c r="J103" s="7"/>
      <c r="L103" s="5"/>
      <c r="M103" s="5"/>
      <c r="N103" s="5"/>
      <c r="O103" s="5"/>
      <c r="P103" s="5"/>
    </row>
    <row r="104" spans="1:16" x14ac:dyDescent="0.2">
      <c r="A104" s="8"/>
      <c r="B104" s="2" t="s">
        <v>270</v>
      </c>
      <c r="C104" s="9" t="s">
        <v>271</v>
      </c>
      <c r="D104" s="10"/>
      <c r="E104" s="10"/>
      <c r="F104" s="10"/>
      <c r="G104" s="10" t="s">
        <v>89</v>
      </c>
      <c r="H104" s="11">
        <v>1811</v>
      </c>
      <c r="I104" s="11">
        <v>1854</v>
      </c>
      <c r="J104" s="7"/>
      <c r="L104" s="5"/>
      <c r="M104" s="5"/>
      <c r="N104" s="5"/>
      <c r="O104" s="5"/>
      <c r="P104" s="5"/>
    </row>
    <row r="105" spans="1:16" x14ac:dyDescent="0.2">
      <c r="A105" s="8"/>
      <c r="B105" s="2" t="s">
        <v>272</v>
      </c>
      <c r="C105" s="9" t="s">
        <v>273</v>
      </c>
      <c r="D105" s="10"/>
      <c r="E105" s="10"/>
      <c r="F105" s="10"/>
      <c r="G105" s="10" t="s">
        <v>89</v>
      </c>
      <c r="H105" s="11">
        <v>1710</v>
      </c>
      <c r="I105" s="11">
        <v>1980</v>
      </c>
      <c r="J105" s="7"/>
      <c r="L105" s="5"/>
      <c r="M105" s="5"/>
      <c r="N105" s="5"/>
      <c r="O105" s="5"/>
      <c r="P105" s="5"/>
    </row>
    <row r="106" spans="1:16" x14ac:dyDescent="0.2">
      <c r="A106" s="8"/>
      <c r="B106" s="2" t="s">
        <v>274</v>
      </c>
      <c r="C106" s="9" t="s">
        <v>275</v>
      </c>
      <c r="D106" s="10"/>
      <c r="E106" s="10"/>
      <c r="F106" s="10"/>
      <c r="G106" s="10" t="s">
        <v>89</v>
      </c>
      <c r="H106" s="11">
        <v>1245</v>
      </c>
      <c r="I106" s="11">
        <v>1419</v>
      </c>
      <c r="J106" s="7"/>
      <c r="L106" s="5"/>
      <c r="M106" s="5"/>
      <c r="N106" s="5"/>
      <c r="O106" s="5"/>
      <c r="P106" s="5"/>
    </row>
    <row r="107" spans="1:16" x14ac:dyDescent="0.2">
      <c r="A107" s="8"/>
      <c r="B107" s="2" t="s">
        <v>276</v>
      </c>
      <c r="C107" s="9" t="s">
        <v>277</v>
      </c>
      <c r="D107" s="10"/>
      <c r="E107" s="10"/>
      <c r="F107" s="10"/>
      <c r="G107" s="10" t="s">
        <v>89</v>
      </c>
      <c r="H107" s="11">
        <v>1639</v>
      </c>
      <c r="I107" s="11">
        <v>1826</v>
      </c>
      <c r="J107" s="7"/>
      <c r="L107" s="5"/>
      <c r="M107" s="5"/>
      <c r="N107" s="5"/>
      <c r="O107" s="5"/>
      <c r="P107" s="5"/>
    </row>
    <row r="108" spans="1:16" x14ac:dyDescent="0.2">
      <c r="A108" s="8"/>
      <c r="B108" s="2" t="s">
        <v>278</v>
      </c>
      <c r="C108" s="9" t="s">
        <v>279</v>
      </c>
      <c r="D108" s="10"/>
      <c r="E108" s="10"/>
      <c r="F108" s="10"/>
      <c r="G108" s="10" t="s">
        <v>89</v>
      </c>
      <c r="H108" s="11">
        <v>2125</v>
      </c>
      <c r="I108" s="11">
        <v>2406</v>
      </c>
      <c r="J108" s="7"/>
      <c r="L108" s="5"/>
      <c r="M108" s="5"/>
      <c r="N108" s="5"/>
      <c r="O108" s="5"/>
      <c r="P108" s="5"/>
    </row>
    <row r="109" spans="1:16" x14ac:dyDescent="0.2">
      <c r="A109" s="8"/>
      <c r="B109" s="2" t="s">
        <v>280</v>
      </c>
      <c r="C109" s="9" t="s">
        <v>281</v>
      </c>
      <c r="D109" s="10"/>
      <c r="E109" s="10"/>
      <c r="F109" s="10"/>
      <c r="G109" s="10" t="s">
        <v>90</v>
      </c>
      <c r="H109" s="11">
        <v>1234</v>
      </c>
      <c r="I109" s="11">
        <v>1386</v>
      </c>
      <c r="J109" s="7"/>
      <c r="L109" s="5"/>
      <c r="M109" s="5"/>
      <c r="N109" s="5"/>
      <c r="O109" s="5"/>
      <c r="P109" s="5"/>
    </row>
    <row r="110" spans="1:16" x14ac:dyDescent="0.2">
      <c r="A110" s="8"/>
      <c r="B110" s="2" t="s">
        <v>282</v>
      </c>
      <c r="C110" s="9" t="s">
        <v>283</v>
      </c>
      <c r="D110" s="10"/>
      <c r="E110" s="10"/>
      <c r="F110" s="10"/>
      <c r="G110" s="10" t="s">
        <v>90</v>
      </c>
      <c r="H110" s="11">
        <v>1533</v>
      </c>
      <c r="I110" s="11">
        <v>1576</v>
      </c>
      <c r="J110" s="7"/>
      <c r="L110" s="5"/>
      <c r="M110" s="5"/>
      <c r="N110" s="5"/>
      <c r="O110" s="5"/>
      <c r="P110" s="5"/>
    </row>
    <row r="111" spans="1:16" x14ac:dyDescent="0.2">
      <c r="A111" s="8"/>
      <c r="B111" s="2" t="s">
        <v>284</v>
      </c>
      <c r="C111" s="9" t="s">
        <v>285</v>
      </c>
      <c r="D111" s="10"/>
      <c r="E111" s="10"/>
      <c r="F111" s="10"/>
      <c r="G111" s="10" t="s">
        <v>90</v>
      </c>
      <c r="H111" s="11">
        <v>1203</v>
      </c>
      <c r="I111" s="11">
        <v>1238</v>
      </c>
      <c r="J111" s="7"/>
      <c r="L111" s="5"/>
      <c r="M111" s="5"/>
      <c r="N111" s="5"/>
      <c r="O111" s="5"/>
      <c r="P111" s="5"/>
    </row>
    <row r="112" spans="1:16" x14ac:dyDescent="0.2">
      <c r="A112" s="8"/>
      <c r="B112" s="2" t="s">
        <v>286</v>
      </c>
      <c r="C112" s="9" t="s">
        <v>287</v>
      </c>
      <c r="D112" s="10"/>
      <c r="E112" s="10"/>
      <c r="F112" s="10"/>
      <c r="G112" s="10" t="s">
        <v>90</v>
      </c>
      <c r="H112" s="11">
        <v>1732</v>
      </c>
      <c r="I112" s="11">
        <v>1760</v>
      </c>
      <c r="J112" s="7"/>
      <c r="L112" s="5"/>
      <c r="M112" s="5"/>
      <c r="N112" s="5"/>
      <c r="O112" s="5"/>
      <c r="P112" s="5"/>
    </row>
    <row r="113" spans="1:16" x14ac:dyDescent="0.2">
      <c r="A113" s="8"/>
      <c r="B113" s="2" t="s">
        <v>288</v>
      </c>
      <c r="C113" s="9" t="s">
        <v>289</v>
      </c>
      <c r="D113" s="10"/>
      <c r="E113" s="10"/>
      <c r="F113" s="10"/>
      <c r="G113" s="10" t="s">
        <v>90</v>
      </c>
      <c r="H113" s="11">
        <v>2222</v>
      </c>
      <c r="I113" s="11">
        <v>2565</v>
      </c>
      <c r="J113" s="7"/>
      <c r="L113" s="5"/>
      <c r="M113" s="5"/>
      <c r="N113" s="5"/>
      <c r="O113" s="5"/>
      <c r="P113" s="5"/>
    </row>
    <row r="114" spans="1:16" x14ac:dyDescent="0.2">
      <c r="A114" s="8"/>
      <c r="B114" s="2" t="s">
        <v>290</v>
      </c>
      <c r="C114" s="9" t="s">
        <v>291</v>
      </c>
      <c r="D114" s="10"/>
      <c r="E114" s="10"/>
      <c r="F114" s="10"/>
      <c r="G114" s="10" t="s">
        <v>91</v>
      </c>
      <c r="H114" s="11">
        <v>1790</v>
      </c>
      <c r="I114" s="11">
        <v>2184</v>
      </c>
      <c r="J114" s="7"/>
      <c r="L114" s="5"/>
      <c r="M114" s="5"/>
      <c r="N114" s="5"/>
      <c r="O114" s="5"/>
      <c r="P114" s="5"/>
    </row>
    <row r="115" spans="1:16" x14ac:dyDescent="0.2">
      <c r="A115" s="8"/>
      <c r="B115" s="2" t="s">
        <v>292</v>
      </c>
      <c r="C115" s="9" t="s">
        <v>293</v>
      </c>
      <c r="D115" s="10"/>
      <c r="E115" s="10"/>
      <c r="F115" s="10"/>
      <c r="G115" s="10" t="s">
        <v>91</v>
      </c>
      <c r="H115" s="11">
        <v>1107</v>
      </c>
      <c r="I115" s="11">
        <v>1139</v>
      </c>
      <c r="J115" s="7"/>
      <c r="L115" s="5"/>
      <c r="M115" s="5"/>
      <c r="N115" s="5"/>
      <c r="O115" s="5"/>
      <c r="P115" s="5"/>
    </row>
    <row r="116" spans="1:16" x14ac:dyDescent="0.2">
      <c r="A116" s="8"/>
      <c r="B116" s="2" t="s">
        <v>294</v>
      </c>
      <c r="C116" s="9" t="s">
        <v>295</v>
      </c>
      <c r="D116" s="10"/>
      <c r="E116" s="10"/>
      <c r="F116" s="10"/>
      <c r="G116" s="10" t="s">
        <v>91</v>
      </c>
      <c r="H116" s="11">
        <v>1600</v>
      </c>
      <c r="I116" s="11">
        <v>2061</v>
      </c>
      <c r="J116" s="7"/>
      <c r="L116" s="5"/>
      <c r="M116" s="5"/>
      <c r="N116" s="5"/>
      <c r="O116" s="5"/>
      <c r="P116" s="5"/>
    </row>
    <row r="117" spans="1:16" x14ac:dyDescent="0.2">
      <c r="A117" s="8"/>
      <c r="B117" s="2" t="s">
        <v>296</v>
      </c>
      <c r="C117" s="9" t="s">
        <v>297</v>
      </c>
      <c r="D117" s="10"/>
      <c r="E117" s="10"/>
      <c r="F117" s="10"/>
      <c r="G117" s="10" t="s">
        <v>91</v>
      </c>
      <c r="H117" s="11">
        <v>2597</v>
      </c>
      <c r="I117" s="11">
        <v>2687</v>
      </c>
      <c r="J117" s="7"/>
      <c r="L117" s="5"/>
      <c r="M117" s="5"/>
      <c r="N117" s="5"/>
      <c r="O117" s="5"/>
      <c r="P117" s="5"/>
    </row>
    <row r="118" spans="1:16" x14ac:dyDescent="0.2">
      <c r="A118" s="8"/>
      <c r="B118" s="2" t="s">
        <v>298</v>
      </c>
      <c r="C118" s="9" t="s">
        <v>299</v>
      </c>
      <c r="D118" s="10"/>
      <c r="E118" s="10"/>
      <c r="F118" s="10"/>
      <c r="G118" s="10" t="s">
        <v>91</v>
      </c>
      <c r="H118" s="11">
        <v>786</v>
      </c>
      <c r="I118" s="11">
        <v>811</v>
      </c>
      <c r="J118" s="7"/>
      <c r="L118" s="5"/>
      <c r="M118" s="5"/>
      <c r="N118" s="5"/>
      <c r="O118" s="5"/>
      <c r="P118" s="5"/>
    </row>
    <row r="119" spans="1:16" x14ac:dyDescent="0.2">
      <c r="A119" s="8"/>
      <c r="B119" s="2" t="s">
        <v>300</v>
      </c>
      <c r="C119" s="9" t="s">
        <v>301</v>
      </c>
      <c r="D119" s="10"/>
      <c r="E119" s="10"/>
      <c r="F119" s="10"/>
      <c r="G119" s="10" t="s">
        <v>92</v>
      </c>
      <c r="H119" s="11">
        <v>1415</v>
      </c>
      <c r="I119" s="11">
        <v>1449</v>
      </c>
      <c r="J119" s="7"/>
      <c r="L119" s="5"/>
      <c r="M119" s="5"/>
      <c r="N119" s="5"/>
      <c r="O119" s="5"/>
      <c r="P119" s="5"/>
    </row>
    <row r="120" spans="1:16" x14ac:dyDescent="0.2">
      <c r="A120" s="8"/>
      <c r="B120" s="2" t="s">
        <v>302</v>
      </c>
      <c r="C120" s="9" t="s">
        <v>303</v>
      </c>
      <c r="D120" s="10"/>
      <c r="E120" s="10"/>
      <c r="F120" s="10"/>
      <c r="G120" s="10" t="s">
        <v>92</v>
      </c>
      <c r="H120" s="11">
        <v>2266</v>
      </c>
      <c r="I120" s="11">
        <v>2329</v>
      </c>
      <c r="J120" s="7"/>
      <c r="L120" s="5"/>
      <c r="M120" s="5"/>
      <c r="N120" s="5"/>
      <c r="O120" s="5"/>
      <c r="P120" s="5"/>
    </row>
    <row r="121" spans="1:16" x14ac:dyDescent="0.2">
      <c r="A121" s="8"/>
      <c r="B121" s="2" t="s">
        <v>304</v>
      </c>
      <c r="C121" s="9" t="s">
        <v>305</v>
      </c>
      <c r="D121" s="10"/>
      <c r="E121" s="10"/>
      <c r="F121" s="10"/>
      <c r="G121" s="10" t="s">
        <v>92</v>
      </c>
      <c r="H121" s="11">
        <v>1597</v>
      </c>
      <c r="I121" s="11">
        <v>1643</v>
      </c>
      <c r="J121" s="7"/>
      <c r="L121" s="5"/>
      <c r="M121" s="5"/>
      <c r="N121" s="5"/>
      <c r="O121" s="5"/>
      <c r="P121" s="5"/>
    </row>
    <row r="122" spans="1:16" x14ac:dyDescent="0.2">
      <c r="A122" s="8"/>
      <c r="B122" s="2" t="s">
        <v>306</v>
      </c>
      <c r="C122" s="9" t="s">
        <v>307</v>
      </c>
      <c r="D122" s="10"/>
      <c r="E122" s="10"/>
      <c r="F122" s="10"/>
      <c r="G122" s="10" t="s">
        <v>92</v>
      </c>
      <c r="H122" s="11">
        <v>1974</v>
      </c>
      <c r="I122" s="11">
        <v>2025</v>
      </c>
      <c r="J122" s="7"/>
      <c r="L122" s="5"/>
      <c r="M122" s="5"/>
      <c r="N122" s="5"/>
      <c r="O122" s="5"/>
      <c r="P122" s="5"/>
    </row>
    <row r="123" spans="1:16" x14ac:dyDescent="0.2">
      <c r="A123" s="8"/>
      <c r="B123" s="2" t="s">
        <v>308</v>
      </c>
      <c r="C123" s="9" t="s">
        <v>309</v>
      </c>
      <c r="D123" s="10"/>
      <c r="E123" s="10"/>
      <c r="F123" s="10"/>
      <c r="G123" s="10" t="s">
        <v>92</v>
      </c>
      <c r="H123" s="11">
        <v>1061</v>
      </c>
      <c r="I123" s="11">
        <v>1095</v>
      </c>
      <c r="J123" s="7"/>
      <c r="L123" s="5"/>
      <c r="M123" s="5"/>
      <c r="N123" s="5"/>
      <c r="O123" s="5"/>
      <c r="P123" s="5"/>
    </row>
    <row r="124" spans="1:16" x14ac:dyDescent="0.2">
      <c r="A124" s="8"/>
      <c r="B124" s="2" t="s">
        <v>310</v>
      </c>
      <c r="C124" s="9" t="s">
        <v>311</v>
      </c>
      <c r="D124" s="10"/>
      <c r="E124" s="10"/>
      <c r="F124" s="10"/>
      <c r="G124" s="10" t="s">
        <v>93</v>
      </c>
      <c r="H124" s="11">
        <v>764</v>
      </c>
      <c r="I124" s="11">
        <v>781</v>
      </c>
      <c r="J124" s="7"/>
      <c r="L124" s="5"/>
      <c r="M124" s="5"/>
      <c r="N124" s="5"/>
      <c r="O124" s="5"/>
      <c r="P124" s="5"/>
    </row>
    <row r="125" spans="1:16" x14ac:dyDescent="0.2">
      <c r="A125" s="8"/>
      <c r="B125" s="2" t="s">
        <v>312</v>
      </c>
      <c r="C125" s="9" t="s">
        <v>313</v>
      </c>
      <c r="D125" s="10"/>
      <c r="E125" s="10"/>
      <c r="F125" s="10"/>
      <c r="G125" s="10" t="s">
        <v>93</v>
      </c>
      <c r="H125" s="11">
        <v>1565</v>
      </c>
      <c r="I125" s="11">
        <v>1618</v>
      </c>
      <c r="J125" s="7"/>
      <c r="L125" s="5"/>
      <c r="M125" s="5"/>
      <c r="N125" s="5"/>
      <c r="O125" s="5"/>
      <c r="P125" s="5"/>
    </row>
    <row r="126" spans="1:16" x14ac:dyDescent="0.2">
      <c r="A126" s="8"/>
      <c r="B126" s="2" t="s">
        <v>314</v>
      </c>
      <c r="C126" s="9" t="s">
        <v>315</v>
      </c>
      <c r="D126" s="10"/>
      <c r="E126" s="10"/>
      <c r="F126" s="10"/>
      <c r="G126" s="10" t="s">
        <v>93</v>
      </c>
      <c r="H126" s="11">
        <v>2454</v>
      </c>
      <c r="I126" s="11">
        <v>2530</v>
      </c>
      <c r="J126" s="7"/>
      <c r="L126" s="5"/>
      <c r="M126" s="5"/>
      <c r="N126" s="5"/>
      <c r="O126" s="5"/>
      <c r="P126" s="5"/>
    </row>
    <row r="127" spans="1:16" x14ac:dyDescent="0.2">
      <c r="A127" s="8"/>
      <c r="B127" s="2" t="s">
        <v>316</v>
      </c>
      <c r="C127" s="9" t="s">
        <v>317</v>
      </c>
      <c r="D127" s="10"/>
      <c r="E127" s="10"/>
      <c r="F127" s="10"/>
      <c r="G127" s="10" t="s">
        <v>93</v>
      </c>
      <c r="H127" s="11">
        <v>1805</v>
      </c>
      <c r="I127" s="11">
        <v>1829</v>
      </c>
      <c r="J127" s="7"/>
      <c r="L127" s="5"/>
      <c r="M127" s="5"/>
      <c r="N127" s="5"/>
      <c r="O127" s="5"/>
      <c r="P127" s="5"/>
    </row>
    <row r="128" spans="1:16" x14ac:dyDescent="0.2">
      <c r="A128" s="8"/>
      <c r="B128" s="2" t="s">
        <v>318</v>
      </c>
      <c r="C128" s="9" t="s">
        <v>319</v>
      </c>
      <c r="D128" s="10"/>
      <c r="E128" s="10"/>
      <c r="F128" s="10"/>
      <c r="G128" s="10" t="s">
        <v>93</v>
      </c>
      <c r="H128" s="11">
        <v>2298</v>
      </c>
      <c r="I128" s="11">
        <v>2366</v>
      </c>
      <c r="J128" s="7"/>
      <c r="L128" s="5"/>
      <c r="M128" s="5"/>
      <c r="N128" s="5"/>
      <c r="O128" s="5"/>
      <c r="P128" s="5"/>
    </row>
    <row r="129" spans="1:16" x14ac:dyDescent="0.2">
      <c r="A129" s="8"/>
      <c r="B129" s="2" t="s">
        <v>320</v>
      </c>
      <c r="C129" s="9" t="s">
        <v>321</v>
      </c>
      <c r="D129" s="10"/>
      <c r="E129" s="10"/>
      <c r="F129" s="10"/>
      <c r="G129" s="10" t="s">
        <v>94</v>
      </c>
      <c r="H129" s="11">
        <v>2511</v>
      </c>
      <c r="I129" s="11">
        <v>2796</v>
      </c>
      <c r="J129" s="7"/>
      <c r="L129" s="5"/>
      <c r="M129" s="5"/>
      <c r="N129" s="5"/>
      <c r="O129" s="5"/>
      <c r="P129" s="5"/>
    </row>
    <row r="130" spans="1:16" x14ac:dyDescent="0.2">
      <c r="A130" s="8"/>
      <c r="B130" s="2" t="s">
        <v>322</v>
      </c>
      <c r="C130" s="9" t="s">
        <v>323</v>
      </c>
      <c r="D130" s="10"/>
      <c r="E130" s="10"/>
      <c r="F130" s="10"/>
      <c r="G130" s="10" t="s">
        <v>94</v>
      </c>
      <c r="H130" s="11">
        <v>1661</v>
      </c>
      <c r="I130" s="11">
        <v>1705</v>
      </c>
      <c r="J130" s="7"/>
      <c r="L130" s="5"/>
      <c r="M130" s="5"/>
      <c r="N130" s="5"/>
      <c r="O130" s="5"/>
      <c r="P130" s="5"/>
    </row>
    <row r="131" spans="1:16" x14ac:dyDescent="0.2">
      <c r="A131" s="8"/>
      <c r="B131" s="2" t="s">
        <v>324</v>
      </c>
      <c r="C131" s="9" t="s">
        <v>325</v>
      </c>
      <c r="D131" s="10"/>
      <c r="E131" s="10"/>
      <c r="F131" s="10"/>
      <c r="G131" s="10" t="s">
        <v>94</v>
      </c>
      <c r="H131" s="11">
        <v>1190</v>
      </c>
      <c r="I131" s="11">
        <v>1361</v>
      </c>
      <c r="J131" s="7"/>
      <c r="L131" s="5"/>
      <c r="M131" s="5"/>
      <c r="N131" s="5"/>
      <c r="O131" s="5"/>
      <c r="P131" s="5"/>
    </row>
    <row r="132" spans="1:16" x14ac:dyDescent="0.2">
      <c r="A132" s="8"/>
      <c r="B132" s="2" t="s">
        <v>326</v>
      </c>
      <c r="C132" s="9" t="s">
        <v>327</v>
      </c>
      <c r="D132" s="10"/>
      <c r="E132" s="10"/>
      <c r="F132" s="10"/>
      <c r="G132" s="10" t="s">
        <v>94</v>
      </c>
      <c r="H132" s="11">
        <v>2537</v>
      </c>
      <c r="I132" s="11">
        <v>2826</v>
      </c>
      <c r="J132" s="7"/>
      <c r="L132" s="5"/>
      <c r="M132" s="5"/>
      <c r="N132" s="5"/>
      <c r="O132" s="5"/>
      <c r="P132" s="5"/>
    </row>
    <row r="133" spans="1:16" x14ac:dyDescent="0.2">
      <c r="A133" s="8"/>
      <c r="B133" s="2" t="s">
        <v>328</v>
      </c>
      <c r="C133" s="9" t="s">
        <v>329</v>
      </c>
      <c r="D133" s="10"/>
      <c r="E133" s="10"/>
      <c r="F133" s="10"/>
      <c r="G133" s="10" t="s">
        <v>95</v>
      </c>
      <c r="H133" s="11">
        <v>2230</v>
      </c>
      <c r="I133" s="11">
        <v>2304</v>
      </c>
      <c r="J133" s="7"/>
      <c r="L133" s="5"/>
      <c r="M133" s="5"/>
      <c r="N133" s="5"/>
      <c r="O133" s="5"/>
      <c r="P133" s="5"/>
    </row>
    <row r="134" spans="1:16" x14ac:dyDescent="0.2">
      <c r="A134" s="8"/>
      <c r="B134" s="2" t="s">
        <v>330</v>
      </c>
      <c r="C134" s="9" t="s">
        <v>331</v>
      </c>
      <c r="D134" s="10"/>
      <c r="E134" s="10"/>
      <c r="F134" s="10"/>
      <c r="G134" s="10" t="s">
        <v>95</v>
      </c>
      <c r="H134" s="11">
        <v>1795</v>
      </c>
      <c r="I134" s="11">
        <v>1830</v>
      </c>
      <c r="J134" s="7"/>
      <c r="L134" s="5"/>
      <c r="M134" s="5"/>
      <c r="N134" s="5"/>
      <c r="O134" s="5"/>
      <c r="P134" s="5"/>
    </row>
    <row r="135" spans="1:16" x14ac:dyDescent="0.2">
      <c r="A135" s="8"/>
      <c r="B135" s="2" t="s">
        <v>332</v>
      </c>
      <c r="C135" s="9" t="s">
        <v>333</v>
      </c>
      <c r="D135" s="10"/>
      <c r="E135" s="10"/>
      <c r="F135" s="10"/>
      <c r="G135" s="10" t="s">
        <v>95</v>
      </c>
      <c r="H135" s="11">
        <v>1052</v>
      </c>
      <c r="I135" s="11">
        <v>1078</v>
      </c>
      <c r="J135" s="7"/>
      <c r="L135" s="5"/>
      <c r="M135" s="5"/>
      <c r="N135" s="5"/>
      <c r="O135" s="5"/>
      <c r="P135" s="5"/>
    </row>
    <row r="136" spans="1:16" x14ac:dyDescent="0.2">
      <c r="A136" s="8"/>
      <c r="B136" s="2" t="s">
        <v>334</v>
      </c>
      <c r="C136" s="9" t="s">
        <v>335</v>
      </c>
      <c r="D136" s="10"/>
      <c r="E136" s="10"/>
      <c r="F136" s="10"/>
      <c r="G136" s="10" t="s">
        <v>95</v>
      </c>
      <c r="H136" s="11">
        <v>1942</v>
      </c>
      <c r="I136" s="11">
        <v>2002</v>
      </c>
      <c r="J136" s="7"/>
      <c r="L136" s="5"/>
      <c r="M136" s="5"/>
      <c r="N136" s="5"/>
      <c r="O136" s="5"/>
      <c r="P136" s="5"/>
    </row>
    <row r="137" spans="1:16" x14ac:dyDescent="0.2">
      <c r="A137" s="8"/>
      <c r="B137" s="2" t="s">
        <v>336</v>
      </c>
      <c r="C137" s="9" t="s">
        <v>337</v>
      </c>
      <c r="D137" s="10"/>
      <c r="E137" s="10"/>
      <c r="F137" s="10"/>
      <c r="G137" s="10" t="s">
        <v>95</v>
      </c>
      <c r="H137" s="11">
        <v>598</v>
      </c>
      <c r="I137" s="11">
        <v>624</v>
      </c>
      <c r="J137" s="7"/>
      <c r="L137" s="5"/>
      <c r="M137" s="5"/>
      <c r="N137" s="5"/>
      <c r="O137" s="5"/>
      <c r="P137" s="5"/>
    </row>
    <row r="138" spans="1:16" x14ac:dyDescent="0.2">
      <c r="A138" s="8"/>
      <c r="B138" s="2" t="s">
        <v>338</v>
      </c>
      <c r="C138" s="9" t="s">
        <v>339</v>
      </c>
      <c r="D138" s="10"/>
      <c r="E138" s="10"/>
      <c r="F138" s="10"/>
      <c r="G138" s="10" t="s">
        <v>96</v>
      </c>
      <c r="H138" s="11">
        <v>2017</v>
      </c>
      <c r="I138" s="11">
        <v>2073</v>
      </c>
      <c r="J138" s="7"/>
      <c r="L138" s="5"/>
      <c r="M138" s="5"/>
      <c r="N138" s="5"/>
      <c r="O138" s="5"/>
      <c r="P138" s="5"/>
    </row>
    <row r="139" spans="1:16" x14ac:dyDescent="0.2">
      <c r="A139" s="8"/>
      <c r="B139" s="2" t="s">
        <v>340</v>
      </c>
      <c r="C139" s="9" t="s">
        <v>341</v>
      </c>
      <c r="D139" s="10"/>
      <c r="E139" s="10"/>
      <c r="F139" s="10"/>
      <c r="G139" s="10" t="s">
        <v>96</v>
      </c>
      <c r="H139" s="11">
        <v>2651</v>
      </c>
      <c r="I139" s="11">
        <v>2789</v>
      </c>
      <c r="J139" s="7"/>
      <c r="L139" s="5"/>
      <c r="M139" s="5"/>
      <c r="N139" s="5"/>
      <c r="O139" s="5"/>
      <c r="P139" s="5"/>
    </row>
    <row r="140" spans="1:16" x14ac:dyDescent="0.2">
      <c r="A140" s="8"/>
      <c r="B140" s="2" t="s">
        <v>342</v>
      </c>
      <c r="C140" s="9" t="s">
        <v>343</v>
      </c>
      <c r="D140" s="10"/>
      <c r="E140" s="10"/>
      <c r="F140" s="10"/>
      <c r="G140" s="10" t="s">
        <v>96</v>
      </c>
      <c r="H140" s="11">
        <v>1736</v>
      </c>
      <c r="I140" s="11">
        <v>1902</v>
      </c>
      <c r="J140" s="7"/>
      <c r="L140" s="5"/>
      <c r="M140" s="5"/>
      <c r="N140" s="5"/>
      <c r="O140" s="5"/>
      <c r="P140" s="5"/>
    </row>
    <row r="141" spans="1:16" x14ac:dyDescent="0.2">
      <c r="A141" s="8"/>
      <c r="B141" s="67" t="s">
        <v>344</v>
      </c>
      <c r="C141" s="68" t="s">
        <v>345</v>
      </c>
      <c r="D141" s="69"/>
      <c r="E141" s="69"/>
      <c r="F141" s="69"/>
      <c r="G141" s="69" t="s">
        <v>96</v>
      </c>
      <c r="H141" s="70">
        <v>2207</v>
      </c>
      <c r="I141" s="71">
        <v>2427</v>
      </c>
      <c r="J141" s="7"/>
      <c r="L141" s="5"/>
      <c r="M141" s="5"/>
      <c r="N141" s="5"/>
      <c r="O141" s="5"/>
      <c r="P141" s="5"/>
    </row>
    <row r="142" spans="1:16" x14ac:dyDescent="0.2">
      <c r="L142" s="5"/>
      <c r="M142" s="5"/>
      <c r="N142" s="5"/>
      <c r="O142" s="5"/>
      <c r="P142" s="5"/>
    </row>
  </sheetData>
  <mergeCells count="3">
    <mergeCell ref="B4:F6"/>
    <mergeCell ref="M10:P10"/>
    <mergeCell ref="B8:F8"/>
  </mergeCells>
  <phoneticPr fontId="6" type="noConversion"/>
  <conditionalFormatting sqref="O14:O38 M14:M38">
    <cfRule type="cellIs" dxfId="4" priority="9" stopIfTrue="1" operator="equal">
      <formula>0</formula>
    </cfRule>
  </conditionalFormatting>
  <conditionalFormatting sqref="P14:P38 N14:N38">
    <cfRule type="cellIs" dxfId="3" priority="10" stopIfTrue="1" operator="equal">
      <formula>-1</formula>
    </cfRule>
    <cfRule type="cellIs" dxfId="2" priority="11" stopIfTrue="1" operator="notBetween">
      <formula>-0.2049</formula>
      <formula>0.2049</formula>
    </cfRule>
    <cfRule type="cellIs" dxfId="1" priority="12" stopIfTrue="1" operator="notBetween">
      <formula>-0.1049</formula>
      <formula>0.1049</formula>
    </cfRule>
  </conditionalFormatting>
  <conditionalFormatting sqref="B10:M10">
    <cfRule type="cellIs" dxfId="0" priority="13"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285</Value>
    </TaxCatchAll>
    <lcf76f155ced4ddcb4097134ff3c332f xmlns="e0163e0e-e90a-4d19-9f2e-8988202a974b">
      <Terms xmlns="http://schemas.microsoft.com/office/infopath/2007/PartnerControls"/>
    </lcf76f155ced4ddcb4097134ff3c332f>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2023</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Sunderland</TermName>
          <TermId xmlns="http://schemas.microsoft.com/office/infopath/2007/PartnerControls">e1cdc3d2-23a9-47c5-a50f-97154ce60ece</TermId>
        </TermInfo>
      </Terms>
    </d08e702f979e48d3863205ea645082c2>
  </documentManagement>
</p: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0C2BAB4D3532184A91C8B635F0335DD2" ma:contentTypeVersion="7" ma:contentTypeDescription="Parent Document Content Type for all review documents" ma:contentTypeScope="" ma:versionID="90a5eb51a610a3bf7db4e78958869c9f">
  <xsd:schema xmlns:xsd="http://www.w3.org/2001/XMLSchema" xmlns:xs="http://www.w3.org/2001/XMLSchema" xmlns:p="http://schemas.microsoft.com/office/2006/metadata/properties" xmlns:ns1="http://schemas.microsoft.com/sharepoint/v3" xmlns:ns2="07a766d4-cf60-4260-9f49-242aaa07e1bd" xmlns:ns3="d23c6157-5623-4293-b83e-785d6ba7de2d" xmlns:ns4="e0163e0e-e90a-4d19-9f2e-8988202a974b" targetNamespace="http://schemas.microsoft.com/office/2006/metadata/properties" ma:root="true" ma:fieldsID="753fdbda6f3b9901e4d36d401213ce25" ns1:_="" ns2:_="" ns3:_="" ns4:_="">
    <xsd:import namespace="http://schemas.microsoft.com/sharepoint/v3"/>
    <xsd:import namespace="07a766d4-cf60-4260-9f49-242aaa07e1bd"/>
    <xsd:import namespace="d23c6157-5623-4293-b83e-785d6ba7de2d"/>
    <xsd:import namespace="e0163e0e-e90a-4d19-9f2e-8988202a974b"/>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lcf76f155ced4ddcb4097134ff3c332f"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e0163e0e-e90a-4d19-9f2e-8988202a974b"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255B7FDA-1106-4372-997E-8FE17782560C}">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purl.org/dc/dcmitype/"/>
    <ds:schemaRef ds:uri="0862de27-bf98-42c3-9af4-81ee2ef416fb"/>
    <ds:schemaRef ds:uri="7d829b40-4cc6-402f-a743-ff7a3556afb0"/>
    <ds:schemaRef ds:uri="http://schemas.microsoft.com/office/infopath/2007/PartnerControls"/>
    <ds:schemaRef ds:uri="c2d1efd8-13b7-4b9e-a185-e9ab0b6a978b"/>
    <ds:schemaRef ds:uri="http://www.w3.org/XML/1998/namespace"/>
    <ds:schemaRef ds:uri="c95d480a-5032-41e1-8f1f-7faedf2c00cc"/>
    <ds:schemaRef ds:uri="17b6afb4-7834-49a9-a8c7-7640a684460a"/>
    <ds:schemaRef ds:uri="07a766d4-cf60-4260-9f49-242aaa07e1bd"/>
    <ds:schemaRef ds:uri="e0163e0e-e90a-4d19-9f2e-8988202a974b"/>
    <ds:schemaRef ds:uri="d23c6157-5623-4293-b83e-785d6ba7de2d"/>
  </ds:schemaRefs>
</ds:datastoreItem>
</file>

<file path=customXml/itemProps2.xml><?xml version="1.0" encoding="utf-8"?>
<ds:datastoreItem xmlns:ds="http://schemas.openxmlformats.org/officeDocument/2006/customXml" ds:itemID="{8F14C589-68EB-4BE0-A473-DCDB0E2BB940}">
  <ds:schemaRefs>
    <ds:schemaRef ds:uri="http://schemas.microsoft.com/sharepoint/events"/>
  </ds:schemaRefs>
</ds:datastoreItem>
</file>

<file path=customXml/itemProps3.xml><?xml version="1.0" encoding="utf-8"?>
<ds:datastoreItem xmlns:ds="http://schemas.openxmlformats.org/officeDocument/2006/customXml" ds:itemID="{37BD119C-DB77-425C-A01F-9DA83227F3D5}">
  <ds:schemaRefs>
    <ds:schemaRef ds:uri="Microsoft.SharePoint.Taxonomy.ContentTypeSync"/>
  </ds:schemaRefs>
</ds:datastoreItem>
</file>

<file path=customXml/itemProps4.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5.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6.xml><?xml version="1.0" encoding="utf-8"?>
<ds:datastoreItem xmlns:ds="http://schemas.openxmlformats.org/officeDocument/2006/customXml" ds:itemID="{D1AE7B08-4A59-48B6-AF0F-4D2E0FE03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e0163e0e-e90a-4d19-9f2e-8988202a97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AA7B0975-18DC-4A69-BFC2-64B598E46C88}">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Nizinskyj, Paul</cp:lastModifiedBy>
  <cp:revision/>
  <dcterms:created xsi:type="dcterms:W3CDTF">2002-01-23T12:13:56Z</dcterms:created>
  <dcterms:modified xsi:type="dcterms:W3CDTF">2023-07-07T10:55:15Z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0x010100E7BD6A8A66F7CB4BBA2B02F0531791BE0026A9A75CCCA16F4693F1FE45F71519DE000C2BAB4D3532184A91C8B635F0335DD2</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285;#Sunderland|e1cdc3d2-23a9-47c5-a50f-97154ce60ece</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_ExtendedDescription">
    <vt:lpwstr/>
  </property>
  <property fmtid="{D5CDD505-2E9C-101B-9397-08002B2CF9AE}" pid="23" name="TriggerFlowInfo">
    <vt:lpwstr/>
  </property>
</Properties>
</file>