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gbce-my.sharepoint.com/personal/tom_rutherford_lgbce_org_uk/Documents/Documents/"/>
    </mc:Choice>
  </mc:AlternateContent>
  <xr:revisionPtr revIDLastSave="0" documentId="8_{ADDDF03D-B3F9-4031-8E77-5B9C1A9469E0}" xr6:coauthVersionLast="47" xr6:coauthVersionMax="47" xr10:uidLastSave="{00000000-0000-0000-0000-000000000000}"/>
  <bookViews>
    <workbookView xWindow="-120" yWindow="-120" windowWidth="29040" windowHeight="15720" activeTab="1" xr2:uid="{00000000-000D-0000-FFFF-FFFF00000000}"/>
  </bookViews>
  <sheets>
    <sheet name="Read me!" sheetId="6" r:id="rId1"/>
    <sheet name="Electoral data" sheetId="7" r:id="rId2"/>
    <sheet name="Sheet1" sheetId="8" r:id="rId3"/>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7" l="1"/>
  <c r="L5" i="7"/>
  <c r="M92" i="7" l="1"/>
  <c r="N92" i="7"/>
  <c r="O92" i="7"/>
  <c r="P92" i="7"/>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 i="8"/>
  <c r="O91"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O14" i="7"/>
  <c r="M14" i="7"/>
  <c r="N33" i="7"/>
  <c r="P33" i="7"/>
  <c r="N34" i="7"/>
  <c r="P34" i="7"/>
  <c r="N35" i="7"/>
  <c r="P35" i="7"/>
  <c r="N36" i="7"/>
  <c r="P36" i="7"/>
  <c r="N37" i="7"/>
  <c r="P37" i="7"/>
  <c r="N38" i="7"/>
  <c r="P38" i="7"/>
  <c r="N39" i="7"/>
  <c r="P39" i="7"/>
  <c r="N40" i="7"/>
  <c r="P40" i="7"/>
  <c r="N41" i="7"/>
  <c r="P41" i="7"/>
  <c r="N42" i="7"/>
  <c r="P42" i="7"/>
  <c r="N43" i="7"/>
  <c r="P43" i="7"/>
  <c r="N44" i="7"/>
  <c r="P44" i="7"/>
  <c r="N45" i="7"/>
  <c r="P45" i="7"/>
  <c r="N46" i="7"/>
  <c r="P46" i="7"/>
  <c r="N47" i="7"/>
  <c r="P47" i="7"/>
  <c r="N48" i="7"/>
  <c r="P48" i="7"/>
  <c r="N49" i="7"/>
  <c r="P49" i="7"/>
  <c r="N50" i="7"/>
  <c r="P50" i="7"/>
  <c r="N51" i="7"/>
  <c r="P51" i="7"/>
  <c r="N52" i="7"/>
  <c r="P52" i="7"/>
  <c r="N53" i="7"/>
  <c r="P53" i="7"/>
  <c r="N54" i="7"/>
  <c r="P54" i="7"/>
  <c r="N55" i="7"/>
  <c r="P55" i="7"/>
  <c r="N56" i="7"/>
  <c r="P56" i="7"/>
  <c r="N57" i="7"/>
  <c r="P57" i="7"/>
  <c r="N58" i="7"/>
  <c r="P58" i="7"/>
  <c r="N59" i="7"/>
  <c r="P59" i="7"/>
  <c r="N60" i="7"/>
  <c r="P60" i="7"/>
  <c r="N61" i="7"/>
  <c r="P61" i="7"/>
  <c r="N62" i="7"/>
  <c r="P62" i="7"/>
  <c r="N63" i="7"/>
  <c r="P63" i="7"/>
  <c r="N64" i="7"/>
  <c r="P64" i="7"/>
  <c r="N65" i="7"/>
  <c r="P65" i="7"/>
  <c r="N66" i="7"/>
  <c r="P66" i="7"/>
  <c r="N67" i="7"/>
  <c r="P67" i="7"/>
  <c r="N68" i="7"/>
  <c r="P68" i="7"/>
  <c r="N69" i="7"/>
  <c r="P69" i="7"/>
  <c r="N70" i="7"/>
  <c r="P70" i="7"/>
  <c r="N71" i="7"/>
  <c r="P71" i="7"/>
  <c r="N72" i="7"/>
  <c r="P72" i="7"/>
  <c r="N73" i="7"/>
  <c r="P73" i="7"/>
  <c r="N74" i="7"/>
  <c r="P74" i="7"/>
  <c r="N75" i="7"/>
  <c r="P75" i="7"/>
  <c r="N76" i="7"/>
  <c r="P76" i="7"/>
  <c r="N77" i="7"/>
  <c r="P77" i="7"/>
  <c r="N78" i="7"/>
  <c r="P78" i="7"/>
  <c r="N79" i="7"/>
  <c r="P79" i="7"/>
  <c r="N80" i="7"/>
  <c r="P80" i="7"/>
  <c r="N81" i="7"/>
  <c r="P81" i="7"/>
  <c r="N82" i="7"/>
  <c r="P82" i="7"/>
  <c r="N83" i="7"/>
  <c r="P83" i="7"/>
  <c r="N84" i="7"/>
  <c r="P84" i="7"/>
  <c r="N85" i="7"/>
  <c r="P85" i="7"/>
  <c r="N86" i="7"/>
  <c r="P86" i="7"/>
  <c r="N87" i="7"/>
  <c r="P87" i="7"/>
  <c r="N88" i="7"/>
  <c r="P88" i="7"/>
  <c r="N89" i="7"/>
  <c r="P89" i="7"/>
  <c r="N90" i="7"/>
  <c r="P90" i="7"/>
  <c r="N91" i="7"/>
  <c r="P91" i="7"/>
  <c r="M4" i="7"/>
  <c r="L4" i="7"/>
  <c r="L6" i="7" l="1"/>
  <c r="N14" i="7"/>
  <c r="N31" i="7"/>
  <c r="N28" i="7"/>
  <c r="N29" i="7"/>
  <c r="M6" i="7"/>
  <c r="P28" i="7"/>
  <c r="P26" i="7"/>
  <c r="P16" i="7" l="1"/>
  <c r="P24" i="7"/>
  <c r="P25" i="7"/>
  <c r="P23" i="7"/>
  <c r="P32" i="7"/>
  <c r="P15" i="7"/>
  <c r="P18" i="7"/>
  <c r="P20" i="7"/>
  <c r="P17" i="7"/>
  <c r="P27" i="7"/>
  <c r="P29" i="7"/>
  <c r="P30" i="7"/>
  <c r="P22" i="7"/>
  <c r="N24" i="7"/>
  <c r="N23" i="7"/>
  <c r="N26" i="7"/>
  <c r="N19" i="7"/>
  <c r="N22" i="7"/>
  <c r="N20" i="7"/>
  <c r="N17" i="7"/>
  <c r="N18" i="7"/>
  <c r="N25" i="7"/>
  <c r="N21" i="7"/>
  <c r="N32" i="7"/>
  <c r="N30" i="7"/>
  <c r="P21" i="7"/>
  <c r="P31" i="7"/>
  <c r="P19" i="7"/>
  <c r="N15" i="7"/>
  <c r="N27" i="7"/>
  <c r="N16" i="7"/>
  <c r="P14" i="7"/>
</calcChain>
</file>

<file path=xl/sharedStrings.xml><?xml version="1.0" encoding="utf-8"?>
<sst xmlns="http://schemas.openxmlformats.org/spreadsheetml/2006/main" count="700" uniqueCount="423">
  <si>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</si>
  <si>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</si>
  <si>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</si>
  <si>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</si>
  <si>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</si>
  <si>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</si>
  <si>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</si>
  <si>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</si>
  <si>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</si>
  <si>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</si>
  <si>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</si>
  <si>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</si>
  <si>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</si>
  <si>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</si>
  <si>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</si>
  <si>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</si>
  <si>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</si>
  <si>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</si>
  <si>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</si>
  <si>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</si>
  <si>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</si>
  <si>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</si>
  <si>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</si>
  <si>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</si>
  <si>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</si>
  <si>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</si>
  <si>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</si>
  <si>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</si>
  <si>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</si>
  <si>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</si>
  <si>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</si>
  <si>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</si>
  <si>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</si>
  <si>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</si>
  <si>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</si>
  <si>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</si>
  <si>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</si>
  <si>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</si>
  <si>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</si>
  <si>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</si>
  <si>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</si>
  <si>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</si>
  <si>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</si>
  <si>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</si>
  <si>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</si>
  <si>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</si>
  <si>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</si>
  <si>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</si>
  <si>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</si>
  <si>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</si>
  <si>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</si>
  <si>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</si>
  <si>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</si>
  <si>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</si>
  <si>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</si>
  <si>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</si>
  <si>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</si>
  <si>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</si>
  <si>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</si>
  <si>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</si>
  <si>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</si>
  <si>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</si>
  <si>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</si>
  <si>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</si>
  <si>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</si>
  <si>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</si>
  <si>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</si>
  <si>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</si>
  <si>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</si>
  <si>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Electorate 2023</t>
  </si>
  <si>
    <t>Electorate 2029</t>
  </si>
  <si>
    <t>Variance 2029</t>
  </si>
  <si>
    <t>AA</t>
  </si>
  <si>
    <t>Tom Rutherford</t>
  </si>
  <si>
    <t>Tom.Rutherford@lgbce.org.uk</t>
  </si>
  <si>
    <t>AA - Leon</t>
  </si>
  <si>
    <t>AB - Water Eaton</t>
  </si>
  <si>
    <t>AC - Fenny Stratford</t>
  </si>
  <si>
    <t>AD - Manor North &amp; Eaton Leys</t>
  </si>
  <si>
    <t>AE - Eaton North</t>
  </si>
  <si>
    <t>AF - Eaton South</t>
  </si>
  <si>
    <t>AG - Manor South</t>
  </si>
  <si>
    <t>AH - Eaton North East</t>
  </si>
  <si>
    <t>AI - Newton Leys</t>
  </si>
  <si>
    <t>BA - Church Green</t>
  </si>
  <si>
    <t>BB - Denbigh Saints</t>
  </si>
  <si>
    <t>BC - Denbigh Poets</t>
  </si>
  <si>
    <t>BD - Central Bletchley</t>
  </si>
  <si>
    <t>BE - Granby</t>
  </si>
  <si>
    <t>BF - Castles</t>
  </si>
  <si>
    <t>BG - Fairways</t>
  </si>
  <si>
    <t>BH - Racecourses</t>
  </si>
  <si>
    <t>CA - Scots</t>
  </si>
  <si>
    <t>CB - Counties</t>
  </si>
  <si>
    <t>CC - Abbeys</t>
  </si>
  <si>
    <t>CD - Emerson Valley South</t>
  </si>
  <si>
    <t>CE - Furzton South</t>
  </si>
  <si>
    <t>CF - Rivers</t>
  </si>
  <si>
    <t>DA - Bradwell</t>
  </si>
  <si>
    <t>DB - Heelands</t>
  </si>
  <si>
    <t>DC - Two Mile Ash</t>
  </si>
  <si>
    <t>DD - Hodge Lea</t>
  </si>
  <si>
    <t>DE - Stacey Bushes</t>
  </si>
  <si>
    <t>EA - Willen</t>
  </si>
  <si>
    <t>EB - Willen Park South</t>
  </si>
  <si>
    <t>EC - Broughton</t>
  </si>
  <si>
    <t>ED - Milton Keynes Village and Middleton</t>
  </si>
  <si>
    <t>EE - Oakgrove</t>
  </si>
  <si>
    <t>EF - Broughton Gate</t>
  </si>
  <si>
    <t>EG - Brooklands</t>
  </si>
  <si>
    <t>FA - Simpson</t>
  </si>
  <si>
    <t>FB - Ashland</t>
  </si>
  <si>
    <t>FC - Woolstone</t>
  </si>
  <si>
    <t>FD - Springfield</t>
  </si>
  <si>
    <t>FE - Bolbeck Park and Pennyland</t>
  </si>
  <si>
    <t>FF - Downs Barn</t>
  </si>
  <si>
    <t>FG - Downhead Park</t>
  </si>
  <si>
    <t>FH - Willen Park North</t>
  </si>
  <si>
    <t>FI - Campbell Park</t>
  </si>
  <si>
    <t>FJ - Woughton on the Green North</t>
  </si>
  <si>
    <t>FK - Passmore</t>
  </si>
  <si>
    <t>FL - Woughton Park</t>
  </si>
  <si>
    <t>FM - Woughton on the Green South</t>
  </si>
  <si>
    <t>GA - Bradwell Common</t>
  </si>
  <si>
    <t>GB - Conniburrow</t>
  </si>
  <si>
    <t>GC - Oldbrook</t>
  </si>
  <si>
    <t>GD - Central Milton Keynes East</t>
  </si>
  <si>
    <t>GE - Central Milton Keynes West</t>
  </si>
  <si>
    <t>HA - Bow Brickhill</t>
  </si>
  <si>
    <t>HB - Little Brickhill</t>
  </si>
  <si>
    <t>HC - Wavendon</t>
  </si>
  <si>
    <t>HD - Woburn Sands South</t>
  </si>
  <si>
    <t>HE - Woburn Sands North</t>
  </si>
  <si>
    <t>HF - Wavendon Gate</t>
  </si>
  <si>
    <t>HG - Browns Wood and Old Farm Park</t>
  </si>
  <si>
    <t>HH - Caldecotte</t>
  </si>
  <si>
    <t>HI - Wavendon Farm</t>
  </si>
  <si>
    <t>IA - Loughton</t>
  </si>
  <si>
    <t>IB - Great Holm</t>
  </si>
  <si>
    <t>IC - Shenley Church End</t>
  </si>
  <si>
    <t>ID - Grange Farm</t>
  </si>
  <si>
    <t>IE - Medbourne and Oakhill</t>
  </si>
  <si>
    <t>IF - Shenley Wood Village</t>
  </si>
  <si>
    <t>JA - Monkston</t>
  </si>
  <si>
    <t>JB - Monkston Park</t>
  </si>
  <si>
    <t>JC - Walnut Tree and Walton</t>
  </si>
  <si>
    <t>JD - Kents Hill</t>
  </si>
  <si>
    <t>KA - Newport Pagnell Central</t>
  </si>
  <si>
    <t>KB - Castlethorpe</t>
  </si>
  <si>
    <t>KC - Hanslope</t>
  </si>
  <si>
    <t>KD - Haversham</t>
  </si>
  <si>
    <t>KE - Redhouse Park</t>
  </si>
  <si>
    <t>KF - Newport Pagnell West</t>
  </si>
  <si>
    <t>KG - Gayhurst</t>
  </si>
  <si>
    <t>KH - Stoke Goldington</t>
  </si>
  <si>
    <t>LA - Giffard Park and Blakelands</t>
  </si>
  <si>
    <t>LB - Blakelands North</t>
  </si>
  <si>
    <t>LC - Newport Pagnell Green Park</t>
  </si>
  <si>
    <t>LD - Newport Pagnell Tickford</t>
  </si>
  <si>
    <t>LE - Newport Pagnell Cedars</t>
  </si>
  <si>
    <t>MA - Olney West</t>
  </si>
  <si>
    <t>MB - Olney East</t>
  </si>
  <si>
    <t>MC - Weston Underwood</t>
  </si>
  <si>
    <t>MD - Ravenstone</t>
  </si>
  <si>
    <t>ME - Cold Brayfield</t>
  </si>
  <si>
    <t>MF - Lavendon</t>
  </si>
  <si>
    <t>MG - Clifton Reynes</t>
  </si>
  <si>
    <t>MH - Newton Blossomville</t>
  </si>
  <si>
    <t>MI - Warrington</t>
  </si>
  <si>
    <t>MJ - Moulsoe</t>
  </si>
  <si>
    <t>MK - Chicheley</t>
  </si>
  <si>
    <t>ML - Lathbury</t>
  </si>
  <si>
    <t>MM - North Crawley</t>
  </si>
  <si>
    <t>MN - Sherington</t>
  </si>
  <si>
    <t>MO - Emberton</t>
  </si>
  <si>
    <t>MP - Astwood</t>
  </si>
  <si>
    <t>MQ - Hardmead</t>
  </si>
  <si>
    <t>MR - Tyringham &amp; Filgrave</t>
  </si>
  <si>
    <t>NA - Emerson Valley North</t>
  </si>
  <si>
    <t>NB - Shenley Lodge</t>
  </si>
  <si>
    <t>NC - Furzton North</t>
  </si>
  <si>
    <t>ND - Shenley Brook End</t>
  </si>
  <si>
    <t>OA - Oakridge Park</t>
  </si>
  <si>
    <t>OB - Great Linford</t>
  </si>
  <si>
    <t>OC - Neath Hill</t>
  </si>
  <si>
    <t>OD - Bancroft</t>
  </si>
  <si>
    <t>OE - Bradville West</t>
  </si>
  <si>
    <t>OF - Stantonbury East</t>
  </si>
  <si>
    <t>OG - Stantonbury West</t>
  </si>
  <si>
    <t>OH - Bradville East</t>
  </si>
  <si>
    <t>PA - Crownhill</t>
  </si>
  <si>
    <t>PB - Calverton</t>
  </si>
  <si>
    <t>PC - Stony Stratford North</t>
  </si>
  <si>
    <t>PD - Stony Stratford South East</t>
  </si>
  <si>
    <t>PE - Stony Stratford South West</t>
  </si>
  <si>
    <t>PF - Galley Hill</t>
  </si>
  <si>
    <t>PG - Fullers Slade</t>
  </si>
  <si>
    <t>PH - Fairfields</t>
  </si>
  <si>
    <t>PI - Whitehouse</t>
  </si>
  <si>
    <t>QA - Tattenhoe</t>
  </si>
  <si>
    <t>QB - Westcroft</t>
  </si>
  <si>
    <t>QC - Kingsmead</t>
  </si>
  <si>
    <t>QD - Oxley Park</t>
  </si>
  <si>
    <t>QE - Tattenhoe Park</t>
  </si>
  <si>
    <t>RA - Bancroft Park and Bluebridge</t>
  </si>
  <si>
    <t>RB - Wolverton West</t>
  </si>
  <si>
    <t>RC - Wolverton Mill</t>
  </si>
  <si>
    <t>RD - Wolverton East</t>
  </si>
  <si>
    <t>RE - Greenleys</t>
  </si>
  <si>
    <t>RF - New Bradwell</t>
  </si>
  <si>
    <t>SA - Fishermead</t>
  </si>
  <si>
    <t>SB - Peartree Bridge</t>
  </si>
  <si>
    <t>SC - Netherfield</t>
  </si>
  <si>
    <t>SD - Beanhill</t>
  </si>
  <si>
    <t>SE - Tinkers Bridge</t>
  </si>
  <si>
    <t>SF - Eaglestone</t>
  </si>
  <si>
    <t>SG - Coffee Hall</t>
  </si>
  <si>
    <t>SH - Leadenhall</t>
  </si>
  <si>
    <t>AB</t>
  </si>
  <si>
    <t>AC</t>
  </si>
  <si>
    <t>AD</t>
  </si>
  <si>
    <t>AE</t>
  </si>
  <si>
    <t>AF</t>
  </si>
  <si>
    <t>AG</t>
  </si>
  <si>
    <t>AH</t>
  </si>
  <si>
    <t>AI</t>
  </si>
  <si>
    <t>BA</t>
  </si>
  <si>
    <t>BB</t>
  </si>
  <si>
    <t>BC</t>
  </si>
  <si>
    <t>BD</t>
  </si>
  <si>
    <t>BE</t>
  </si>
  <si>
    <t>BF</t>
  </si>
  <si>
    <t>BG</t>
  </si>
  <si>
    <t>BH</t>
  </si>
  <si>
    <t>CA</t>
  </si>
  <si>
    <t>CB</t>
  </si>
  <si>
    <t>CC</t>
  </si>
  <si>
    <t>CD</t>
  </si>
  <si>
    <t>CE</t>
  </si>
  <si>
    <t>CF</t>
  </si>
  <si>
    <t>DA</t>
  </si>
  <si>
    <t>DB</t>
  </si>
  <si>
    <t>DC</t>
  </si>
  <si>
    <t>DD</t>
  </si>
  <si>
    <t>DE</t>
  </si>
  <si>
    <t>EA</t>
  </si>
  <si>
    <t>EB</t>
  </si>
  <si>
    <t>EC</t>
  </si>
  <si>
    <t>ED</t>
  </si>
  <si>
    <t>EE</t>
  </si>
  <si>
    <t>EF</t>
  </si>
  <si>
    <t>EG</t>
  </si>
  <si>
    <t>FA</t>
  </si>
  <si>
    <t>FB</t>
  </si>
  <si>
    <t>FC</t>
  </si>
  <si>
    <t>FD</t>
  </si>
  <si>
    <t>FE</t>
  </si>
  <si>
    <t>FF</t>
  </si>
  <si>
    <t>FG</t>
  </si>
  <si>
    <t>FH</t>
  </si>
  <si>
    <t>FI</t>
  </si>
  <si>
    <t>FJ</t>
  </si>
  <si>
    <t>FK</t>
  </si>
  <si>
    <t>FL</t>
  </si>
  <si>
    <t>FM</t>
  </si>
  <si>
    <t>GA</t>
  </si>
  <si>
    <t>GB</t>
  </si>
  <si>
    <t>GC</t>
  </si>
  <si>
    <t>GD</t>
  </si>
  <si>
    <t>GE</t>
  </si>
  <si>
    <t>HA</t>
  </si>
  <si>
    <t>HB</t>
  </si>
  <si>
    <t>HC</t>
  </si>
  <si>
    <t>HD</t>
  </si>
  <si>
    <t>HE</t>
  </si>
  <si>
    <t>HF</t>
  </si>
  <si>
    <t>HG</t>
  </si>
  <si>
    <t>HH</t>
  </si>
  <si>
    <t>HI</t>
  </si>
  <si>
    <t>IA</t>
  </si>
  <si>
    <t>IB</t>
  </si>
  <si>
    <t>IC</t>
  </si>
  <si>
    <t>ID</t>
  </si>
  <si>
    <t>IE</t>
  </si>
  <si>
    <t>IF</t>
  </si>
  <si>
    <t>JA</t>
  </si>
  <si>
    <t>JB</t>
  </si>
  <si>
    <t>JC</t>
  </si>
  <si>
    <t>JD</t>
  </si>
  <si>
    <t>KA</t>
  </si>
  <si>
    <t>KB</t>
  </si>
  <si>
    <t>KC</t>
  </si>
  <si>
    <t>KD</t>
  </si>
  <si>
    <t>KE</t>
  </si>
  <si>
    <t>KF</t>
  </si>
  <si>
    <t>KG</t>
  </si>
  <si>
    <t>KH</t>
  </si>
  <si>
    <t>LA</t>
  </si>
  <si>
    <t>LB</t>
  </si>
  <si>
    <t>LC</t>
  </si>
  <si>
    <t>LD</t>
  </si>
  <si>
    <t>LE</t>
  </si>
  <si>
    <t>MA</t>
  </si>
  <si>
    <t>MB</t>
  </si>
  <si>
    <t>MC</t>
  </si>
  <si>
    <t>MD</t>
  </si>
  <si>
    <t>ME</t>
  </si>
  <si>
    <t>MF</t>
  </si>
  <si>
    <t>MG</t>
  </si>
  <si>
    <t>MH</t>
  </si>
  <si>
    <t>MI</t>
  </si>
  <si>
    <t>MJ</t>
  </si>
  <si>
    <t>MK</t>
  </si>
  <si>
    <t>ML</t>
  </si>
  <si>
    <t>MM</t>
  </si>
  <si>
    <t>MN</t>
  </si>
  <si>
    <t>MO</t>
  </si>
  <si>
    <t>MP</t>
  </si>
  <si>
    <t>MQ</t>
  </si>
  <si>
    <t>MR</t>
  </si>
  <si>
    <t>NA</t>
  </si>
  <si>
    <t>NB</t>
  </si>
  <si>
    <t>NC</t>
  </si>
  <si>
    <t>ND</t>
  </si>
  <si>
    <t>OA</t>
  </si>
  <si>
    <t>OB</t>
  </si>
  <si>
    <t>OC</t>
  </si>
  <si>
    <t>OD</t>
  </si>
  <si>
    <t>OE</t>
  </si>
  <si>
    <t>OF</t>
  </si>
  <si>
    <t>OG</t>
  </si>
  <si>
    <t>OH</t>
  </si>
  <si>
    <t>PA</t>
  </si>
  <si>
    <t>PB</t>
  </si>
  <si>
    <t>PC</t>
  </si>
  <si>
    <t>PD</t>
  </si>
  <si>
    <t>PE</t>
  </si>
  <si>
    <t>PF</t>
  </si>
  <si>
    <t>PG</t>
  </si>
  <si>
    <t>PH</t>
  </si>
  <si>
    <t>PI</t>
  </si>
  <si>
    <t>QA</t>
  </si>
  <si>
    <t>QB</t>
  </si>
  <si>
    <t>QC</t>
  </si>
  <si>
    <t>QD</t>
  </si>
  <si>
    <t>QE</t>
  </si>
  <si>
    <t>RA</t>
  </si>
  <si>
    <t>RB</t>
  </si>
  <si>
    <t>RC</t>
  </si>
  <si>
    <t>RD</t>
  </si>
  <si>
    <t>RE</t>
  </si>
  <si>
    <t>RF</t>
  </si>
  <si>
    <t>SA</t>
  </si>
  <si>
    <t>SB</t>
  </si>
  <si>
    <t>SC</t>
  </si>
  <si>
    <t>SD</t>
  </si>
  <si>
    <t>SE</t>
  </si>
  <si>
    <t>SF</t>
  </si>
  <si>
    <t>SG</t>
  </si>
  <si>
    <t>SH</t>
  </si>
  <si>
    <t>Bletchley &amp; Fenney Stratford</t>
  </si>
  <si>
    <t>West Bletchley</t>
  </si>
  <si>
    <t>Shenley Brook End</t>
  </si>
  <si>
    <t>Bradwell</t>
  </si>
  <si>
    <t>Abbey Hill</t>
  </si>
  <si>
    <t>Wolverton &amp; Greenleys</t>
  </si>
  <si>
    <t>Campbell Park</t>
  </si>
  <si>
    <t>Great Linford</t>
  </si>
  <si>
    <t>Milton Keynes</t>
  </si>
  <si>
    <t>Broughton</t>
  </si>
  <si>
    <t>Simpson &amp; Ashland</t>
  </si>
  <si>
    <t>Central Milton Keynes</t>
  </si>
  <si>
    <t>Old Woughton</t>
  </si>
  <si>
    <t>Bow Brickhill</t>
  </si>
  <si>
    <t>Little Brickhill</t>
  </si>
  <si>
    <t>Wavendon</t>
  </si>
  <si>
    <t>Woburn Sands</t>
  </si>
  <si>
    <t>Walton</t>
  </si>
  <si>
    <t>Loughton &amp; Great Holm</t>
  </si>
  <si>
    <t>Shenley Church End</t>
  </si>
  <si>
    <t>Kents Hill, Monkston &amp; Brinklow</t>
  </si>
  <si>
    <t>Newport Pagnell</t>
  </si>
  <si>
    <t>Castlethorpe</t>
  </si>
  <si>
    <t>Hanslope</t>
  </si>
  <si>
    <t>Haversham-cum- Little Linford</t>
  </si>
  <si>
    <t>Gayhurst</t>
  </si>
  <si>
    <t>Stoke Godlington</t>
  </si>
  <si>
    <t>Olney</t>
  </si>
  <si>
    <t>Weston Underwood</t>
  </si>
  <si>
    <t>Ravenstone</t>
  </si>
  <si>
    <t>Cold Brayfield</t>
  </si>
  <si>
    <t>Lavendon</t>
  </si>
  <si>
    <t>Clifton Reynes</t>
  </si>
  <si>
    <t>Newton Blossomville</t>
  </si>
  <si>
    <t>Warrington</t>
  </si>
  <si>
    <t>Moulsoe</t>
  </si>
  <si>
    <t>Chicheley</t>
  </si>
  <si>
    <t>Lathbury</t>
  </si>
  <si>
    <t>North Crawley</t>
  </si>
  <si>
    <t>Sherington</t>
  </si>
  <si>
    <t>Emberton</t>
  </si>
  <si>
    <t>Astwood</t>
  </si>
  <si>
    <t>Hardmead</t>
  </si>
  <si>
    <t>Tyringham &amp; Filgrave</t>
  </si>
  <si>
    <t>Stantonbury</t>
  </si>
  <si>
    <t>Calverton</t>
  </si>
  <si>
    <t>Stony Stratford</t>
  </si>
  <si>
    <t>Fairfields</t>
  </si>
  <si>
    <t>Whitehouse</t>
  </si>
  <si>
    <t>New Bradwell</t>
  </si>
  <si>
    <t>Woughton on the Green</t>
  </si>
  <si>
    <t>Bletchley East</t>
  </si>
  <si>
    <t>Bletchely Park</t>
  </si>
  <si>
    <t>Bletchley West</t>
  </si>
  <si>
    <t>Campbell Park &amp; Old Woughton</t>
  </si>
  <si>
    <t>Danesborough &amp; Walton</t>
  </si>
  <si>
    <t>Loughton &amp; Shenley</t>
  </si>
  <si>
    <t>Monkston</t>
  </si>
  <si>
    <t>Newport Pagnell North &amp; Hanslope</t>
  </si>
  <si>
    <t>Newport Pagnell South</t>
  </si>
  <si>
    <t>Tattenhoe</t>
  </si>
  <si>
    <t>Wolverton</t>
  </si>
  <si>
    <t>Woughton &amp; Fishermead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</si>
</sst>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1"/>
      <color rgb="FF000000"/>
      <name val="Calibri"/>
      <family val="2"/>
    </font>
  </fonts>
  <fills count="40">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5C5"/>
        <bgColor rgb="FF000000"/>
      </patternFill>
    </fill>
    <fill>
      <patternFill patternType="solid">
        <fgColor rgb="FFFF0000"/>
        <bgColor rgb="FF000000"/>
      </patternFill>
    </fill>
    <fill>
      <patternFill patternType="solid">
        <fgColor rgb="FFCC6600"/>
        <bgColor rgb="FF000000"/>
      </patternFill>
    </fill>
    <fill>
      <patternFill patternType="solid">
        <fgColor rgb="FF9999FF"/>
        <bgColor rgb="FF000000"/>
      </patternFill>
    </fill>
    <fill>
      <patternFill patternType="solid">
        <fgColor rgb="FFFF00FF"/>
        <bgColor rgb="FF000000"/>
      </patternFill>
    </fill>
  </fills>
  <borders count="27">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style="medium">
        <color indexed="64"/>
      </bottom>
      <diagonal/>
    </border>
    <border>
      <left/>
      <right/>
      <top style="thin">
        <color indexed="64"/>
      </top>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6" applyNumberFormat="0" applyAlignment="0" applyProtection="0"/>
    <xf numFmtId="0" fontId="21"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9" applyNumberForma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6" applyNumberFormat="0" applyAlignment="0" applyProtection="0"/>
    <xf numFmtId="0" fontId="28" fillId="0" borderId="21"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2" applyNumberFormat="0" applyFont="0" applyAlignment="0" applyProtection="0"/>
    <xf numFmtId="0" fontId="30" fillId="29" borderId="23"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4"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80">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5" fillId="3" borderId="0" xfId="0" applyFont="1" applyFill="1" applyAlignment="1">
      <alignment horizontal="left" vertical="center" wrapText="1"/>
    </xf>
    <xf numFmtId="0" fontId="34" fillId="35" borderId="4" xfId="0" applyFont="1" applyFill="1" applyBorder="1" applyAlignment="1"/>
    <xf numFmtId="0" fontId="34" fillId="0" borderId="4" xfId="0" applyFont="1" applyBorder="1" applyAlignment="1"/>
    <xf numFmtId="0" fontId="34" fillId="36" borderId="4" xfId="0" applyFont="1" applyFill="1" applyBorder="1" applyAlignment="1"/>
    <xf numFmtId="0" fontId="34" fillId="36" borderId="25" xfId="0" applyFont="1" applyFill="1" applyBorder="1" applyAlignment="1"/>
    <xf numFmtId="0" fontId="34" fillId="37" borderId="4" xfId="0" applyFont="1" applyFill="1" applyBorder="1" applyAlignment="1"/>
    <xf numFmtId="0" fontId="34" fillId="35" borderId="25" xfId="0" applyFont="1" applyFill="1" applyBorder="1" applyAlignment="1"/>
    <xf numFmtId="0" fontId="34" fillId="38" borderId="4" xfId="0" applyFont="1" applyFill="1" applyBorder="1" applyAlignment="1"/>
    <xf numFmtId="0" fontId="34" fillId="0" borderId="25" xfId="0" applyFont="1" applyBorder="1" applyAlignment="1"/>
    <xf numFmtId="0" fontId="34" fillId="39" borderId="4" xfId="0" applyFont="1" applyFill="1" applyBorder="1" applyAlignment="1"/>
    <xf numFmtId="0" fontId="34" fillId="39" borderId="25" xfId="0" applyFont="1" applyFill="1" applyBorder="1" applyAlignment="1"/>
    <xf numFmtId="3" fontId="0" fillId="0" borderId="0" xfId="0" applyNumberFormat="1" applyFill="1" applyBorder="1" applyAlignment="1"/>
    <xf numFmtId="0" fontId="13" fillId="3" borderId="26" xfId="0" applyFont="1" applyFill="1" applyBorder="1" applyAlignment="1">
      <alignment horizontal="center" vertical="center" wrapText="1"/>
    </xf>
    <xf numFmtId="0" fontId="2" fillId="3" borderId="26" xfId="0" applyFont="1" applyFill="1" applyBorder="1" applyAlignment="1">
      <alignment horizontal="center"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m.Rutherford@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13" sqref="C13"/>
    </sheetView>
  </sheetViews>
  <sheetFormatPr defaultColWidth="8.81640625" defaultRowHeight="15" x14ac:dyDescent="0.25"/>
  <cols>
    <col min="1" max="2" width="8.81640625" style="1"/>
    <col min="3" max="3" width="75.26953125" style="1" customWidth="1"/>
    <col min="4" max="16384" width="8.81640625" style="1"/>
  </cols>
  <sheetData>
    <row r="2" spans="2:3" ht="15.6" x14ac:dyDescent="0.3">
      <c r="B2" s="42" t="s">
        <v>0</v>
      </c>
    </row>
    <row r="3" spans="2:3" x14ac:dyDescent="0.25">
      <c r="B3" s="17" t="s">
        <v>1</v>
      </c>
      <c r="C3" s="19" t="s">
        <v>73</v>
      </c>
    </row>
    <row r="4" spans="2:3" x14ac:dyDescent="0.25">
      <c r="B4" s="17" t="s">
        <v>2</v>
      </c>
      <c r="C4" s="35" t="s">
        <v>74</v>
      </c>
    </row>
    <row r="5" spans="2:3" x14ac:dyDescent="0.25">
      <c r="B5" s="17" t="s">
        <v>3</v>
      </c>
      <c r="C5" s="19"/>
    </row>
    <row r="6" spans="2:3" ht="18" customHeight="1" x14ac:dyDescent="0.25">
      <c r="B6" s="17" t="s">
        <v>4</v>
      </c>
      <c r="C6" s="40" t="s">
        <v>5</v>
      </c>
    </row>
    <row r="9" spans="2:3" ht="15.6" x14ac:dyDescent="0.3">
      <c r="B9" s="42" t="s">
        <v>6</v>
      </c>
    </row>
    <row r="10" spans="2:3" x14ac:dyDescent="0.25">
      <c r="B10" s="17" t="s">
        <v>1</v>
      </c>
      <c r="C10" s="37"/>
    </row>
    <row r="11" spans="2:3" x14ac:dyDescent="0.25">
      <c r="B11" s="17" t="s">
        <v>2</v>
      </c>
      <c r="C11" s="35"/>
    </row>
    <row r="12" spans="2:3" x14ac:dyDescent="0.25">
      <c r="B12" s="17" t="s">
        <v>3</v>
      </c>
      <c r="C12" s="19"/>
    </row>
    <row r="13" spans="2:3" x14ac:dyDescent="0.25">
      <c r="B13" s="17" t="s">
        <v>4</v>
      </c>
      <c r="C13" s="19"/>
    </row>
    <row r="14" spans="2:3" x14ac:dyDescent="0.25">
      <c r="B14" s="17"/>
      <c r="C14" s="19"/>
    </row>
    <row r="15" spans="2:3" ht="15.6" x14ac:dyDescent="0.3">
      <c r="B15" s="42" t="s">
        <v>7</v>
      </c>
    </row>
    <row r="17" spans="2:3" ht="45" x14ac:dyDescent="0.25">
      <c r="B17" s="16" t="s">
        <v>8</v>
      </c>
      <c r="C17" s="18" t="s">
        <v>9</v>
      </c>
    </row>
    <row r="18" spans="2:3" ht="60" x14ac:dyDescent="0.25">
      <c r="B18" s="16" t="s">
        <v>10</v>
      </c>
      <c r="C18" s="18" t="s">
        <v>11</v>
      </c>
    </row>
    <row r="19" spans="2:3" ht="60" x14ac:dyDescent="0.25">
      <c r="B19" s="16" t="s">
        <v>12</v>
      </c>
      <c r="C19" s="18" t="s">
        <v>13</v>
      </c>
    </row>
    <row r="20" spans="2:3" ht="48" customHeight="1" x14ac:dyDescent="0.25">
      <c r="B20" s="16" t="s">
        <v>14</v>
      </c>
      <c r="C20" s="18" t="s">
        <v>15</v>
      </c>
    </row>
    <row r="21" spans="2:3" ht="30" x14ac:dyDescent="0.25">
      <c r="B21" s="16" t="s">
        <v>16</v>
      </c>
      <c r="C21" s="18" t="s">
        <v>17</v>
      </c>
    </row>
    <row r="22" spans="2:3" ht="103.5" customHeight="1" x14ac:dyDescent="0.25">
      <c r="B22" s="16" t="s">
        <v>18</v>
      </c>
      <c r="C22" s="18" t="s">
        <v>19</v>
      </c>
    </row>
    <row r="23" spans="2:3" ht="15.6" x14ac:dyDescent="0.3">
      <c r="B23" s="42" t="s">
        <v>20</v>
      </c>
    </row>
    <row r="24" spans="2:3" x14ac:dyDescent="0.25">
      <c r="B24" s="16"/>
      <c r="C24" s="18"/>
    </row>
    <row r="25" spans="2:3" ht="58.5" customHeight="1" x14ac:dyDescent="0.25">
      <c r="B25" s="16" t="s">
        <v>8</v>
      </c>
      <c r="C25" s="34" t="s">
        <v>21</v>
      </c>
    </row>
    <row r="26" spans="2:3" ht="60" customHeight="1" x14ac:dyDescent="0.25">
      <c r="B26" s="16" t="s">
        <v>10</v>
      </c>
      <c r="C26" s="34" t="s">
        <v>22</v>
      </c>
    </row>
    <row r="27" spans="2:3" ht="75" x14ac:dyDescent="0.25">
      <c r="B27" s="16" t="s">
        <v>12</v>
      </c>
      <c r="C27" s="34" t="s">
        <v>23</v>
      </c>
    </row>
    <row r="28" spans="2:3" x14ac:dyDescent="0.25">
      <c r="C28" s="34"/>
    </row>
    <row r="29" spans="2:3" x14ac:dyDescent="0.25">
      <c r="C29" s="34"/>
    </row>
    <row r="30" spans="2:3" x14ac:dyDescent="0.25">
      <c r="C30" s="34"/>
    </row>
    <row r="31" spans="2:3" x14ac:dyDescent="0.25">
      <c r="C31" s="34"/>
    </row>
    <row r="32" spans="2:3" x14ac:dyDescent="0.25">
      <c r="C32" s="34"/>
    </row>
    <row r="33" spans="3:3" x14ac:dyDescent="0.25">
      <c r="C33" s="34"/>
    </row>
    <row r="34" spans="3:3" x14ac:dyDescent="0.25">
      <c r="C34" s="34"/>
    </row>
    <row r="35" spans="3:3" x14ac:dyDescent="0.25">
      <c r="C35" s="34"/>
    </row>
    <row r="36" spans="3:3" x14ac:dyDescent="0.25">
      <c r="C36" s="34"/>
    </row>
  </sheetData>
  <phoneticPr fontId="5" type="noConversion"/>
  <hyperlinks>
    <hyperlink ref="C4" r:id="rId1" xr:uid="{96AF0595-50E9-41B9-9261-F858D32F8226}"/>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62"/>
  <sheetViews>
    <sheetView tabSelected="1" zoomScale="72" workbookViewId="0">
      <selection activeCell="M6" sqref="M6"/>
    </sheetView>
  </sheetViews>
  <sheetFormatPr defaultColWidth="8.81640625" defaultRowHeight="15.6" x14ac:dyDescent="0.25"/>
  <cols>
    <col min="1" max="1" width="2.7265625" style="6" customWidth="1"/>
    <col min="2" max="2" width="9.81640625" style="7" customWidth="1"/>
    <col min="3" max="6" width="23" style="5" customWidth="1"/>
    <col min="7" max="7" width="23.7265625" style="5" customWidth="1"/>
    <col min="8" max="8" width="12.26953125" style="7" customWidth="1"/>
    <col min="9" max="9" width="12.26953125" style="12" customWidth="1"/>
    <col min="10" max="10" width="2.7265625" style="6" customWidth="1"/>
    <col min="11" max="11" width="25.7265625" style="6" customWidth="1"/>
    <col min="12" max="16" width="12.81640625" style="7" customWidth="1"/>
    <col min="17" max="16384" width="8.81640625" style="6"/>
  </cols>
  <sheetData>
    <row r="2" spans="1:20" s="20" customFormat="1" ht="17.399999999999999" x14ac:dyDescent="0.25">
      <c r="B2" s="22" t="s">
        <v>24</v>
      </c>
      <c r="C2" s="22"/>
      <c r="D2" s="22"/>
      <c r="E2" s="22"/>
      <c r="F2" s="22"/>
      <c r="G2" s="22"/>
      <c r="H2" s="21"/>
      <c r="I2" s="23"/>
      <c r="L2" s="21"/>
      <c r="M2" s="21"/>
      <c r="N2" s="21"/>
      <c r="O2" s="21"/>
      <c r="P2" s="21"/>
    </row>
    <row r="3" spans="1:20" s="24" customFormat="1" x14ac:dyDescent="0.25">
      <c r="A3" s="43"/>
      <c r="B3" s="39"/>
      <c r="C3" s="39"/>
      <c r="D3" s="39"/>
      <c r="E3" s="39"/>
      <c r="F3" s="39"/>
      <c r="G3" s="33"/>
      <c r="H3" s="44"/>
      <c r="I3" s="44"/>
      <c r="J3" s="43"/>
      <c r="K3" s="27" t="s">
        <v>25</v>
      </c>
      <c r="L3" s="45">
        <v>2024</v>
      </c>
      <c r="M3" s="45">
        <v>2030</v>
      </c>
      <c r="N3" s="46"/>
      <c r="O3" s="46"/>
      <c r="P3" s="46"/>
      <c r="Q3" s="43"/>
      <c r="R3" s="43"/>
      <c r="S3" s="43"/>
      <c r="T3" s="43"/>
    </row>
    <row r="4" spans="1:20" s="24" customFormat="1" ht="15" customHeight="1" x14ac:dyDescent="0.25">
      <c r="A4" s="43"/>
      <c r="B4" s="62" t="s">
        <v>26</v>
      </c>
      <c r="C4" s="62"/>
      <c r="D4" s="62"/>
      <c r="E4" s="62"/>
      <c r="F4" s="62"/>
      <c r="G4" s="43"/>
      <c r="H4" s="43"/>
      <c r="I4" s="43"/>
      <c r="J4" s="43"/>
      <c r="K4" s="25" t="s">
        <v>27</v>
      </c>
      <c r="L4" s="26">
        <f>SUM(L14:L91)</f>
        <v>57</v>
      </c>
      <c r="M4" s="26">
        <f>SUM(L14:L91)</f>
        <v>57</v>
      </c>
      <c r="N4" s="46"/>
      <c r="O4" s="46"/>
      <c r="P4" s="46"/>
      <c r="Q4" s="43"/>
      <c r="R4" s="43"/>
      <c r="S4" s="43"/>
      <c r="T4" s="43"/>
    </row>
    <row r="5" spans="1:20" s="24" customFormat="1" ht="15" customHeight="1" x14ac:dyDescent="0.25">
      <c r="A5" s="43"/>
      <c r="B5" s="62"/>
      <c r="C5" s="62"/>
      <c r="D5" s="62"/>
      <c r="E5" s="62"/>
      <c r="F5" s="62"/>
      <c r="G5" s="32"/>
      <c r="H5" s="26"/>
      <c r="I5" s="26"/>
      <c r="J5" s="43"/>
      <c r="K5" s="25" t="s">
        <v>28</v>
      </c>
      <c r="L5" s="26">
        <f>SUM(H20:H200)</f>
        <v>202170</v>
      </c>
      <c r="M5" s="26">
        <f>SUM(I20:I200)</f>
        <v>219993.68836845516</v>
      </c>
      <c r="N5" s="46"/>
      <c r="O5" s="46"/>
      <c r="P5" s="46"/>
      <c r="Q5" s="43"/>
      <c r="R5" s="43"/>
      <c r="S5" s="43"/>
      <c r="T5" s="43"/>
    </row>
    <row r="6" spans="1:20" s="24" customFormat="1" ht="15.75" customHeight="1" x14ac:dyDescent="0.25">
      <c r="A6" s="43"/>
      <c r="B6" s="62"/>
      <c r="C6" s="62"/>
      <c r="D6" s="62"/>
      <c r="E6" s="62"/>
      <c r="F6" s="62"/>
      <c r="G6" s="43"/>
      <c r="H6" s="43"/>
      <c r="I6" s="43"/>
      <c r="J6" s="43"/>
      <c r="K6" s="25" t="s">
        <v>29</v>
      </c>
      <c r="L6" s="26">
        <f>L5/L4</f>
        <v>3546.8421052631579</v>
      </c>
      <c r="M6" s="26">
        <f>M5/M4</f>
        <v>3859.5383924290377</v>
      </c>
      <c r="N6" s="46"/>
      <c r="O6" s="46"/>
      <c r="P6" s="46"/>
      <c r="Q6" s="43"/>
      <c r="R6" s="43"/>
      <c r="S6" s="43"/>
      <c r="T6" s="43"/>
    </row>
    <row r="7" spans="1:20" s="24" customFormat="1" ht="15.75" customHeight="1" x14ac:dyDescent="0.25">
      <c r="A7" s="43"/>
      <c r="B7" s="47"/>
      <c r="C7" s="47"/>
      <c r="D7" s="47"/>
      <c r="E7" s="47"/>
      <c r="F7" s="47"/>
      <c r="G7" s="43"/>
      <c r="H7" s="43"/>
      <c r="I7" s="43"/>
      <c r="J7" s="43"/>
      <c r="K7" s="32"/>
      <c r="L7" s="26"/>
      <c r="M7" s="26"/>
      <c r="N7" s="46"/>
      <c r="O7" s="46"/>
      <c r="P7" s="46"/>
      <c r="Q7" s="43"/>
      <c r="R7" s="43"/>
      <c r="S7" s="43"/>
      <c r="T7" s="43"/>
    </row>
    <row r="8" spans="1:20" s="24" customFormat="1" ht="15.75" customHeight="1" x14ac:dyDescent="0.25">
      <c r="A8" s="43"/>
      <c r="B8" s="66" t="s">
        <v>30</v>
      </c>
      <c r="C8" s="66"/>
      <c r="D8" s="66"/>
      <c r="E8" s="66"/>
      <c r="F8" s="66"/>
      <c r="G8" s="43"/>
      <c r="H8" s="43"/>
      <c r="I8" s="43"/>
      <c r="J8" s="43"/>
      <c r="K8" s="32"/>
      <c r="L8" s="26"/>
      <c r="M8" s="26"/>
      <c r="N8" s="46"/>
      <c r="O8" s="46"/>
      <c r="P8" s="36" t="s">
        <v>31</v>
      </c>
      <c r="Q8" s="43"/>
      <c r="R8" s="43"/>
      <c r="S8" s="43"/>
      <c r="T8" s="43"/>
    </row>
    <row r="9" spans="1:20" x14ac:dyDescent="0.25">
      <c r="L9" s="6"/>
      <c r="M9" s="6"/>
    </row>
    <row r="10" spans="1:20" ht="51" customHeight="1" x14ac:dyDescent="0.25">
      <c r="B10" s="15" t="s">
        <v>32</v>
      </c>
      <c r="C10" s="15" t="s">
        <v>33</v>
      </c>
      <c r="D10" s="15" t="s">
        <v>34</v>
      </c>
      <c r="E10" s="15" t="s">
        <v>35</v>
      </c>
      <c r="F10" s="15" t="s">
        <v>36</v>
      </c>
      <c r="G10" s="15" t="s">
        <v>37</v>
      </c>
      <c r="H10" s="15" t="s">
        <v>38</v>
      </c>
      <c r="I10" s="15" t="s">
        <v>39</v>
      </c>
      <c r="J10" s="30"/>
      <c r="K10" s="15" t="s">
        <v>40</v>
      </c>
      <c r="L10" s="31" t="s">
        <v>41</v>
      </c>
      <c r="M10" s="63" t="s">
        <v>42</v>
      </c>
      <c r="N10" s="64"/>
      <c r="O10" s="64"/>
      <c r="P10" s="65"/>
    </row>
    <row r="11" spans="1:20" ht="16.2" thickBot="1" x14ac:dyDescent="0.3"/>
    <row r="12" spans="1:20" s="4" customFormat="1" ht="31.8" thickBot="1" x14ac:dyDescent="0.3">
      <c r="A12" s="48"/>
      <c r="B12" s="41" t="s">
        <v>43</v>
      </c>
      <c r="C12" s="49" t="s">
        <v>44</v>
      </c>
      <c r="D12" s="49" t="s">
        <v>45</v>
      </c>
      <c r="E12" s="49" t="s">
        <v>46</v>
      </c>
      <c r="F12" s="49" t="s">
        <v>47</v>
      </c>
      <c r="G12" s="49" t="s">
        <v>48</v>
      </c>
      <c r="H12" s="41" t="s">
        <v>69</v>
      </c>
      <c r="I12" s="41" t="s">
        <v>70</v>
      </c>
      <c r="J12" s="48"/>
      <c r="K12" s="50" t="s">
        <v>49</v>
      </c>
      <c r="L12" s="41" t="s">
        <v>50</v>
      </c>
      <c r="M12" s="41" t="s">
        <v>69</v>
      </c>
      <c r="N12" s="41" t="s">
        <v>71</v>
      </c>
      <c r="O12" s="41" t="s">
        <v>69</v>
      </c>
      <c r="P12" s="41" t="s">
        <v>71</v>
      </c>
      <c r="Q12" s="48"/>
      <c r="R12" s="48"/>
      <c r="S12" s="48"/>
      <c r="T12" s="48"/>
    </row>
    <row r="13" spans="1:20" s="4" customFormat="1" x14ac:dyDescent="0.25">
      <c r="A13" s="48"/>
      <c r="B13" s="51"/>
      <c r="C13" s="52"/>
      <c r="D13" s="52"/>
      <c r="E13" s="52"/>
      <c r="F13" s="52"/>
      <c r="G13" s="52"/>
      <c r="H13" s="51"/>
      <c r="I13" s="53"/>
      <c r="J13" s="48"/>
      <c r="K13" s="54"/>
      <c r="L13" s="51"/>
      <c r="M13" s="51"/>
      <c r="N13" s="51"/>
      <c r="O13" s="51"/>
      <c r="P13" s="51"/>
      <c r="Q13" s="48"/>
      <c r="R13" s="48"/>
      <c r="S13" s="48"/>
      <c r="T13" s="48"/>
    </row>
    <row r="14" spans="1:20" s="4" customFormat="1" x14ac:dyDescent="0.25">
      <c r="A14" s="55"/>
      <c r="B14" s="28" t="s">
        <v>51</v>
      </c>
      <c r="C14" s="29" t="s">
        <v>52</v>
      </c>
      <c r="D14" s="29" t="s">
        <v>53</v>
      </c>
      <c r="E14" s="29"/>
      <c r="F14" s="29" t="s">
        <v>54</v>
      </c>
      <c r="G14" s="29" t="s">
        <v>55</v>
      </c>
      <c r="H14" s="28">
        <v>480</v>
      </c>
      <c r="I14" s="28">
        <v>502</v>
      </c>
      <c r="J14" s="56"/>
      <c r="K14" s="10" t="s">
        <v>411</v>
      </c>
      <c r="L14" s="57">
        <v>3</v>
      </c>
      <c r="M14" s="13">
        <f>IF(K14="",0,(SUMIF($G$20:$G$1000,K14,$H$20:$H$1000)))</f>
        <v>12786</v>
      </c>
      <c r="N14" s="14">
        <f>IF(K14="",-1,(-($L$6-(M14/L14))/$L$6))</f>
        <v>0.20163228965721916</v>
      </c>
      <c r="O14" s="13">
        <f>IF(K14="",0,(SUMIF($G$19:$G$1000,K14,$I$19:$I$1000)))</f>
        <v>13937.490342738918</v>
      </c>
      <c r="P14" s="14">
        <f>IF(K14="",-1,(-($M$6-(O14/L14))/$M$6))</f>
        <v>0.20372688178453591</v>
      </c>
      <c r="Q14" s="58"/>
      <c r="R14" s="48"/>
      <c r="S14" s="48"/>
      <c r="T14" s="48"/>
    </row>
    <row r="15" spans="1:20" s="4" customFormat="1" x14ac:dyDescent="0.25">
      <c r="A15" s="55"/>
      <c r="B15" s="28" t="s">
        <v>56</v>
      </c>
      <c r="C15" s="29" t="s">
        <v>57</v>
      </c>
      <c r="D15" s="29" t="s">
        <v>58</v>
      </c>
      <c r="E15" s="29"/>
      <c r="F15" s="29" t="s">
        <v>54</v>
      </c>
      <c r="G15" s="29" t="s">
        <v>55</v>
      </c>
      <c r="H15" s="28">
        <v>67</v>
      </c>
      <c r="I15" s="28">
        <v>68</v>
      </c>
      <c r="J15" s="56"/>
      <c r="K15" s="10" t="s">
        <v>412</v>
      </c>
      <c r="L15" s="57">
        <v>3</v>
      </c>
      <c r="M15" s="13">
        <f t="shared" ref="M15:M78" si="0">IF(K15="",0,(SUMIF($G$20:$G$1000,K15,$H$20:$H$1000)))</f>
        <v>11124</v>
      </c>
      <c r="N15" s="14">
        <f>IF(K15="",-1,(-($L$6-(M15/L15))/$L$6))</f>
        <v>4.5437008458228213E-2</v>
      </c>
      <c r="O15" s="13">
        <f t="shared" ref="O15:O78" si="1">IF(K15="",0,(SUMIF($G$19:$G$1000,K15,$I$19:$I$1000)))</f>
        <v>11320.189573846876</v>
      </c>
      <c r="P15" s="14">
        <f>IF(K15="",-1,(-($M$6-(O15/L15))/$M$6))</f>
        <v>-2.2319215163759027E-2</v>
      </c>
      <c r="Q15" s="58"/>
      <c r="R15" s="48"/>
      <c r="S15" s="48"/>
      <c r="T15" s="59"/>
    </row>
    <row r="16" spans="1:20" s="4" customFormat="1" x14ac:dyDescent="0.25">
      <c r="A16" s="55"/>
      <c r="B16" s="28" t="s">
        <v>59</v>
      </c>
      <c r="C16" s="29" t="s">
        <v>60</v>
      </c>
      <c r="D16" s="29" t="s">
        <v>61</v>
      </c>
      <c r="E16" s="29"/>
      <c r="F16" s="29"/>
      <c r="G16" s="29" t="s">
        <v>55</v>
      </c>
      <c r="H16" s="28">
        <v>893</v>
      </c>
      <c r="I16" s="28">
        <v>897</v>
      </c>
      <c r="J16" s="56"/>
      <c r="K16" s="10" t="s">
        <v>413</v>
      </c>
      <c r="L16" s="57">
        <v>3</v>
      </c>
      <c r="M16" s="13">
        <f t="shared" si="0"/>
        <v>10201</v>
      </c>
      <c r="N16" s="14">
        <f t="shared" ref="N16:N78" si="2">IF(K16="",-1,(-($L$6-(M16/L16))/$L$6))</f>
        <v>-4.1306820992234219E-2</v>
      </c>
      <c r="O16" s="13">
        <f t="shared" si="1"/>
        <v>9731.7222427673823</v>
      </c>
      <c r="P16" s="14">
        <f t="shared" ref="P16:P78" si="3">IF(K16="",-1,(-($M$6-(O16/L16))/$M$6))</f>
        <v>-0.15950896598952863</v>
      </c>
      <c r="Q16" s="58"/>
      <c r="R16" s="48"/>
      <c r="S16" s="48"/>
      <c r="T16" s="59"/>
    </row>
    <row r="17" spans="1:20" s="4" customFormat="1" x14ac:dyDescent="0.25">
      <c r="A17" s="55"/>
      <c r="B17" s="28" t="s">
        <v>62</v>
      </c>
      <c r="C17" s="29" t="s">
        <v>63</v>
      </c>
      <c r="D17" s="29" t="s">
        <v>64</v>
      </c>
      <c r="E17" s="29" t="s">
        <v>65</v>
      </c>
      <c r="F17" s="29"/>
      <c r="G17" s="29" t="s">
        <v>55</v>
      </c>
      <c r="H17" s="28">
        <v>759</v>
      </c>
      <c r="I17" s="28">
        <v>780</v>
      </c>
      <c r="J17" s="56"/>
      <c r="K17" s="10" t="s">
        <v>363</v>
      </c>
      <c r="L17" s="57">
        <v>3</v>
      </c>
      <c r="M17" s="13">
        <f t="shared" si="0"/>
        <v>9425</v>
      </c>
      <c r="N17" s="14">
        <f t="shared" si="2"/>
        <v>-0.11423554434386907</v>
      </c>
      <c r="O17" s="13">
        <f t="shared" si="1"/>
        <v>9162.8543914854199</v>
      </c>
      <c r="P17" s="14">
        <f t="shared" si="3"/>
        <v>-0.20863987176467416</v>
      </c>
      <c r="Q17" s="58"/>
      <c r="R17" s="48"/>
      <c r="S17" s="48"/>
      <c r="T17" s="59"/>
    </row>
    <row r="18" spans="1:20" s="4" customFormat="1" x14ac:dyDescent="0.25">
      <c r="A18" s="55"/>
      <c r="B18" s="28" t="s">
        <v>66</v>
      </c>
      <c r="C18" s="29" t="s">
        <v>67</v>
      </c>
      <c r="D18" s="29" t="s">
        <v>64</v>
      </c>
      <c r="E18" s="29" t="s">
        <v>68</v>
      </c>
      <c r="F18" s="29"/>
      <c r="G18" s="29" t="s">
        <v>55</v>
      </c>
      <c r="H18" s="28">
        <v>803</v>
      </c>
      <c r="I18" s="28">
        <v>824</v>
      </c>
      <c r="J18" s="56"/>
      <c r="K18" s="10" t="s">
        <v>369</v>
      </c>
      <c r="L18" s="57">
        <v>3</v>
      </c>
      <c r="M18" s="13">
        <f t="shared" si="0"/>
        <v>13376</v>
      </c>
      <c r="N18" s="14">
        <f t="shared" si="2"/>
        <v>0.25708067467972506</v>
      </c>
      <c r="O18" s="13">
        <f t="shared" si="1"/>
        <v>14800.446991760535</v>
      </c>
      <c r="P18" s="14">
        <f t="shared" si="3"/>
        <v>0.27825709423294798</v>
      </c>
      <c r="Q18" s="58"/>
      <c r="R18" s="48"/>
      <c r="S18" s="48"/>
      <c r="T18" s="59"/>
    </row>
    <row r="19" spans="1:20" s="4" customFormat="1" x14ac:dyDescent="0.25">
      <c r="A19" s="48"/>
      <c r="B19" s="60"/>
      <c r="C19" s="61"/>
      <c r="D19" s="61"/>
      <c r="E19" s="61"/>
      <c r="F19" s="61"/>
      <c r="G19" s="61"/>
      <c r="H19" s="79"/>
      <c r="I19" s="78"/>
      <c r="J19" s="55"/>
      <c r="K19" s="10" t="s">
        <v>414</v>
      </c>
      <c r="L19" s="57">
        <v>3</v>
      </c>
      <c r="M19" s="13">
        <f t="shared" si="0"/>
        <v>9901</v>
      </c>
      <c r="N19" s="14">
        <f t="shared" si="2"/>
        <v>-6.9500915071474462E-2</v>
      </c>
      <c r="O19" s="13">
        <f t="shared" si="1"/>
        <v>10663.100222579375</v>
      </c>
      <c r="P19" s="14">
        <f t="shared" si="3"/>
        <v>-7.9069469076374008E-2</v>
      </c>
      <c r="Q19" s="58"/>
      <c r="R19" s="48"/>
      <c r="S19" s="48"/>
      <c r="T19" s="59"/>
    </row>
    <row r="20" spans="1:20" x14ac:dyDescent="0.25">
      <c r="A20" s="9"/>
      <c r="B20" t="s">
        <v>72</v>
      </c>
      <c r="C20" s="10"/>
      <c r="D20" s="11" t="s">
        <v>360</v>
      </c>
      <c r="E20" s="11"/>
      <c r="F20" s="11"/>
      <c r="G20" s="10" t="s">
        <v>411</v>
      </c>
      <c r="H20" s="77">
        <v>419</v>
      </c>
      <c r="I20" s="77">
        <v>451.77514483163873</v>
      </c>
      <c r="J20" s="9"/>
      <c r="K20" s="10" t="s">
        <v>371</v>
      </c>
      <c r="L20" s="57">
        <v>3</v>
      </c>
      <c r="M20" s="13">
        <f t="shared" si="0"/>
        <v>10789</v>
      </c>
      <c r="N20" s="14">
        <f t="shared" si="2"/>
        <v>1.3953603403076654E-2</v>
      </c>
      <c r="O20" s="13">
        <f t="shared" si="1"/>
        <v>13668.034470885719</v>
      </c>
      <c r="P20" s="14">
        <f t="shared" si="3"/>
        <v>0.18045502520001369</v>
      </c>
      <c r="Q20" s="8"/>
      <c r="T20" s="38"/>
    </row>
    <row r="21" spans="1:20" x14ac:dyDescent="0.25">
      <c r="A21" s="9"/>
      <c r="B21" t="s">
        <v>218</v>
      </c>
      <c r="C21" s="10"/>
      <c r="D21" s="11" t="s">
        <v>360</v>
      </c>
      <c r="E21" s="11"/>
      <c r="F21" s="11"/>
      <c r="G21" s="10" t="s">
        <v>411</v>
      </c>
      <c r="H21" s="77">
        <v>319</v>
      </c>
      <c r="I21" s="77">
        <v>310.48897160508875</v>
      </c>
      <c r="J21" s="9"/>
      <c r="K21" s="10" t="s">
        <v>415</v>
      </c>
      <c r="L21" s="57">
        <v>3</v>
      </c>
      <c r="M21" s="13">
        <f t="shared" si="0"/>
        <v>12492</v>
      </c>
      <c r="N21" s="14">
        <f t="shared" si="2"/>
        <v>0.17400207745956373</v>
      </c>
      <c r="O21" s="13">
        <f t="shared" si="1"/>
        <v>15944.422404870507</v>
      </c>
      <c r="P21" s="14">
        <f t="shared" si="3"/>
        <v>0.3770578053364676</v>
      </c>
      <c r="Q21" s="8"/>
      <c r="T21" s="38"/>
    </row>
    <row r="22" spans="1:20" x14ac:dyDescent="0.25">
      <c r="A22" s="9"/>
      <c r="B22" t="s">
        <v>219</v>
      </c>
      <c r="C22" s="10"/>
      <c r="D22" s="11" t="s">
        <v>360</v>
      </c>
      <c r="E22" s="11"/>
      <c r="F22" s="11"/>
      <c r="G22" s="10" t="s">
        <v>411</v>
      </c>
      <c r="H22" s="77">
        <v>2378</v>
      </c>
      <c r="I22" s="77">
        <v>2585.9974748931722</v>
      </c>
      <c r="J22" s="9"/>
      <c r="K22" s="11" t="s">
        <v>416</v>
      </c>
      <c r="L22" s="57">
        <v>3</v>
      </c>
      <c r="M22" s="13">
        <f t="shared" si="0"/>
        <v>9894</v>
      </c>
      <c r="N22" s="14">
        <f t="shared" si="2"/>
        <v>-7.0158777266656785E-2</v>
      </c>
      <c r="O22" s="13">
        <f t="shared" si="1"/>
        <v>9953.5873281489639</v>
      </c>
      <c r="P22" s="14">
        <f t="shared" si="3"/>
        <v>-0.14034734070148927</v>
      </c>
      <c r="Q22" s="8"/>
      <c r="T22" s="38"/>
    </row>
    <row r="23" spans="1:20" x14ac:dyDescent="0.25">
      <c r="A23" s="9"/>
      <c r="B23" t="s">
        <v>220</v>
      </c>
      <c r="C23" s="10"/>
      <c r="D23" s="11" t="s">
        <v>360</v>
      </c>
      <c r="E23" s="11"/>
      <c r="F23" s="11"/>
      <c r="G23" s="10" t="s">
        <v>411</v>
      </c>
      <c r="H23" s="77">
        <v>1172</v>
      </c>
      <c r="I23" s="77">
        <v>1442.4591235359535</v>
      </c>
      <c r="J23" s="9"/>
      <c r="K23" s="11" t="s">
        <v>417</v>
      </c>
      <c r="L23" s="57">
        <v>3</v>
      </c>
      <c r="M23" s="13">
        <f t="shared" si="0"/>
        <v>9122</v>
      </c>
      <c r="N23" s="14">
        <f t="shared" si="2"/>
        <v>-0.14271157936390172</v>
      </c>
      <c r="O23" s="13">
        <f t="shared" si="1"/>
        <v>9919.9529071063662</v>
      </c>
      <c r="P23" s="14">
        <f t="shared" si="3"/>
        <v>-0.14325221494833146</v>
      </c>
      <c r="Q23" s="8"/>
      <c r="T23" s="38"/>
    </row>
    <row r="24" spans="1:20" x14ac:dyDescent="0.25">
      <c r="A24" s="9"/>
      <c r="B24" t="s">
        <v>221</v>
      </c>
      <c r="C24" s="10"/>
      <c r="D24" s="11" t="s">
        <v>360</v>
      </c>
      <c r="E24" s="11"/>
      <c r="F24" s="11"/>
      <c r="G24" s="10" t="s">
        <v>411</v>
      </c>
      <c r="H24" s="77">
        <v>1608</v>
      </c>
      <c r="I24" s="77">
        <v>1949.3680106364936</v>
      </c>
      <c r="J24" s="9"/>
      <c r="K24" s="5" t="s">
        <v>418</v>
      </c>
      <c r="L24" s="57">
        <v>3</v>
      </c>
      <c r="M24" s="13">
        <f t="shared" si="0"/>
        <v>10045</v>
      </c>
      <c r="N24" s="14">
        <f t="shared" si="2"/>
        <v>-5.5967749913439148E-2</v>
      </c>
      <c r="O24" s="13">
        <f t="shared" si="1"/>
        <v>10049.082745442614</v>
      </c>
      <c r="P24" s="14">
        <f t="shared" si="3"/>
        <v>-0.13209977259153285</v>
      </c>
      <c r="Q24" s="8"/>
      <c r="T24" s="38"/>
    </row>
    <row r="25" spans="1:20" x14ac:dyDescent="0.25">
      <c r="A25" s="9"/>
      <c r="B25" t="s">
        <v>222</v>
      </c>
      <c r="C25" s="10"/>
      <c r="D25" s="11" t="s">
        <v>360</v>
      </c>
      <c r="E25" s="11"/>
      <c r="F25" s="11"/>
      <c r="G25" s="10" t="s">
        <v>411</v>
      </c>
      <c r="H25" s="77">
        <v>1606</v>
      </c>
      <c r="I25" s="77">
        <v>1689.8569255747159</v>
      </c>
      <c r="J25" s="9"/>
      <c r="K25" s="5" t="s">
        <v>419</v>
      </c>
      <c r="L25" s="57">
        <v>3</v>
      </c>
      <c r="M25" s="13">
        <f t="shared" si="0"/>
        <v>8841</v>
      </c>
      <c r="N25" s="14">
        <f t="shared" si="2"/>
        <v>-0.16912004748479004</v>
      </c>
      <c r="O25" s="13">
        <f t="shared" si="1"/>
        <v>9143.5805966207681</v>
      </c>
      <c r="P25" s="14">
        <f t="shared" si="3"/>
        <v>-0.21030447453189102</v>
      </c>
      <c r="Q25" s="8"/>
      <c r="T25" s="38"/>
    </row>
    <row r="26" spans="1:20" x14ac:dyDescent="0.25">
      <c r="A26" s="9"/>
      <c r="B26" t="s">
        <v>223</v>
      </c>
      <c r="C26" s="10"/>
      <c r="D26" s="11" t="s">
        <v>360</v>
      </c>
      <c r="E26" s="11"/>
      <c r="F26" s="11"/>
      <c r="G26" s="10" t="s">
        <v>411</v>
      </c>
      <c r="H26" s="77">
        <v>2044</v>
      </c>
      <c r="I26" s="77">
        <v>1995.9032598305619</v>
      </c>
      <c r="J26" s="9"/>
      <c r="K26" s="5" t="s">
        <v>387</v>
      </c>
      <c r="L26" s="57">
        <v>3</v>
      </c>
      <c r="M26" s="13">
        <f t="shared" si="0"/>
        <v>9924</v>
      </c>
      <c r="N26" s="14">
        <f t="shared" si="2"/>
        <v>-6.7339367858732763E-2</v>
      </c>
      <c r="O26" s="13">
        <f t="shared" si="1"/>
        <v>11745.880277160428</v>
      </c>
      <c r="P26" s="14">
        <f t="shared" si="3"/>
        <v>1.4446036707518045E-2</v>
      </c>
      <c r="Q26" s="8"/>
      <c r="T26" s="38"/>
    </row>
    <row r="27" spans="1:20" x14ac:dyDescent="0.25">
      <c r="A27" s="9"/>
      <c r="B27" t="s">
        <v>224</v>
      </c>
      <c r="C27" s="10"/>
      <c r="D27" s="11" t="s">
        <v>360</v>
      </c>
      <c r="E27" s="11"/>
      <c r="F27" s="11"/>
      <c r="G27" s="10" t="s">
        <v>411</v>
      </c>
      <c r="H27" s="77">
        <v>537</v>
      </c>
      <c r="I27" s="77">
        <v>539.35800925143678</v>
      </c>
      <c r="J27" s="9"/>
      <c r="K27" s="5" t="s">
        <v>362</v>
      </c>
      <c r="L27" s="57">
        <v>3</v>
      </c>
      <c r="M27" s="13">
        <f t="shared" si="0"/>
        <v>9454</v>
      </c>
      <c r="N27" s="14">
        <f t="shared" si="2"/>
        <v>-0.11151011524954242</v>
      </c>
      <c r="O27" s="13">
        <f t="shared" si="1"/>
        <v>9391.1941932763948</v>
      </c>
      <c r="P27" s="14">
        <f t="shared" si="3"/>
        <v>-0.18891905038018844</v>
      </c>
      <c r="Q27" s="8"/>
      <c r="T27" s="38"/>
    </row>
    <row r="28" spans="1:20" x14ac:dyDescent="0.25">
      <c r="A28" s="9"/>
      <c r="B28" t="s">
        <v>225</v>
      </c>
      <c r="C28" s="10"/>
      <c r="D28" s="11" t="s">
        <v>360</v>
      </c>
      <c r="E28" s="11"/>
      <c r="F28" s="11"/>
      <c r="G28" s="10" t="s">
        <v>411</v>
      </c>
      <c r="H28" s="77">
        <v>2703</v>
      </c>
      <c r="I28" s="77">
        <v>2972.2834225798583</v>
      </c>
      <c r="J28" s="9"/>
      <c r="K28" s="5" t="s">
        <v>404</v>
      </c>
      <c r="L28" s="57">
        <v>3</v>
      </c>
      <c r="M28" s="13">
        <f t="shared" si="0"/>
        <v>11092</v>
      </c>
      <c r="N28" s="14">
        <f t="shared" si="2"/>
        <v>4.2429638423109303E-2</v>
      </c>
      <c r="O28" s="13">
        <f t="shared" si="1"/>
        <v>11204.135971816038</v>
      </c>
      <c r="P28" s="14">
        <f t="shared" si="3"/>
        <v>-3.234231380326566E-2</v>
      </c>
      <c r="Q28" s="8"/>
      <c r="T28" s="38"/>
    </row>
    <row r="29" spans="1:20" x14ac:dyDescent="0.25">
      <c r="A29" s="9"/>
      <c r="B29" t="s">
        <v>226</v>
      </c>
      <c r="C29" s="10"/>
      <c r="D29" s="11" t="s">
        <v>361</v>
      </c>
      <c r="E29" s="11"/>
      <c r="F29" s="11"/>
      <c r="G29" s="10" t="s">
        <v>412</v>
      </c>
      <c r="H29" s="77">
        <v>2135</v>
      </c>
      <c r="I29" s="77">
        <v>2065.8833372394438</v>
      </c>
      <c r="J29" s="9"/>
      <c r="K29" s="5" t="s">
        <v>406</v>
      </c>
      <c r="L29" s="57">
        <v>3</v>
      </c>
      <c r="M29" s="13">
        <f t="shared" si="0"/>
        <v>12221</v>
      </c>
      <c r="N29" s="14">
        <f t="shared" si="2"/>
        <v>0.14853341247464999</v>
      </c>
      <c r="O29" s="13">
        <f t="shared" si="1"/>
        <v>15376.981983790967</v>
      </c>
      <c r="P29" s="14">
        <f t="shared" si="3"/>
        <v>0.32805018116111345</v>
      </c>
      <c r="Q29" s="8"/>
      <c r="T29" s="38"/>
    </row>
    <row r="30" spans="1:20" x14ac:dyDescent="0.25">
      <c r="A30" s="9"/>
      <c r="B30" t="s">
        <v>227</v>
      </c>
      <c r="C30" s="10"/>
      <c r="D30" s="11" t="s">
        <v>361</v>
      </c>
      <c r="E30" s="11"/>
      <c r="F30" s="11"/>
      <c r="G30" s="10" t="s">
        <v>412</v>
      </c>
      <c r="H30" s="77">
        <v>1340</v>
      </c>
      <c r="I30" s="77">
        <v>1316.6073531377608</v>
      </c>
      <c r="J30" s="9"/>
      <c r="K30" s="5" t="s">
        <v>420</v>
      </c>
      <c r="L30" s="57">
        <v>3</v>
      </c>
      <c r="M30" s="13">
        <f t="shared" si="0"/>
        <v>9029</v>
      </c>
      <c r="N30" s="14">
        <f t="shared" si="2"/>
        <v>-0.15145174852846618</v>
      </c>
      <c r="O30" s="13">
        <f t="shared" si="1"/>
        <v>10976.681427052165</v>
      </c>
      <c r="P30" s="14">
        <f t="shared" si="3"/>
        <v>-5.198667897830439E-2</v>
      </c>
      <c r="Q30" s="8"/>
      <c r="T30" s="38"/>
    </row>
    <row r="31" spans="1:20" x14ac:dyDescent="0.25">
      <c r="A31" s="9"/>
      <c r="B31" t="s">
        <v>228</v>
      </c>
      <c r="C31" s="10"/>
      <c r="D31" s="11" t="s">
        <v>361</v>
      </c>
      <c r="E31" s="11"/>
      <c r="F31" s="11"/>
      <c r="G31" s="10" t="s">
        <v>412</v>
      </c>
      <c r="H31" s="77">
        <v>1273</v>
      </c>
      <c r="I31" s="77">
        <v>1403.1281921353432</v>
      </c>
      <c r="J31" s="9"/>
      <c r="K31" s="5" t="s">
        <v>421</v>
      </c>
      <c r="L31" s="57">
        <v>3</v>
      </c>
      <c r="M31" s="13">
        <f t="shared" si="0"/>
        <v>10845</v>
      </c>
      <c r="N31" s="14">
        <f t="shared" si="2"/>
        <v>1.921650096453479E-2</v>
      </c>
      <c r="O31" s="13">
        <f t="shared" si="1"/>
        <v>11042.472605397972</v>
      </c>
      <c r="P31" s="14">
        <f t="shared" si="3"/>
        <v>-4.6304550559798506E-2</v>
      </c>
      <c r="Q31" s="8"/>
      <c r="T31" s="38"/>
    </row>
    <row r="32" spans="1:20" x14ac:dyDescent="0.25">
      <c r="A32" s="9"/>
      <c r="B32" t="s">
        <v>229</v>
      </c>
      <c r="C32" s="10"/>
      <c r="D32" s="11" t="s">
        <v>360</v>
      </c>
      <c r="E32" s="11"/>
      <c r="F32" s="11"/>
      <c r="G32" s="10" t="s">
        <v>412</v>
      </c>
      <c r="H32" s="77">
        <v>1790</v>
      </c>
      <c r="I32" s="77">
        <v>2057.6955087496767</v>
      </c>
      <c r="J32" s="9"/>
      <c r="K32" s="5" t="s">
        <v>422</v>
      </c>
      <c r="L32" s="57">
        <v>3</v>
      </c>
      <c r="M32" s="13">
        <f t="shared" si="0"/>
        <v>11609</v>
      </c>
      <c r="N32" s="14">
        <f t="shared" si="2"/>
        <v>9.1017460552999904E-2</v>
      </c>
      <c r="O32" s="13">
        <f t="shared" si="1"/>
        <v>11961.877691707754</v>
      </c>
      <c r="P32" s="14">
        <f t="shared" si="3"/>
        <v>3.3100894066542444E-2</v>
      </c>
      <c r="Q32" s="8"/>
      <c r="T32" s="38"/>
    </row>
    <row r="33" spans="1:20" ht="15" x14ac:dyDescent="0.25">
      <c r="A33" s="9"/>
      <c r="B33" t="s">
        <v>230</v>
      </c>
      <c r="C33" s="10"/>
      <c r="D33" s="11" t="s">
        <v>360</v>
      </c>
      <c r="E33" s="11"/>
      <c r="F33" s="11"/>
      <c r="G33" s="10" t="s">
        <v>412</v>
      </c>
      <c r="H33" s="77">
        <v>204</v>
      </c>
      <c r="I33" s="77">
        <v>203.19759599182342</v>
      </c>
      <c r="J33" s="9"/>
      <c r="K33" s="3"/>
      <c r="L33" s="2"/>
      <c r="M33" s="13">
        <f t="shared" si="0"/>
        <v>0</v>
      </c>
      <c r="N33" s="14">
        <f t="shared" si="2"/>
        <v>-1</v>
      </c>
      <c r="O33" s="13">
        <f t="shared" si="1"/>
        <v>0</v>
      </c>
      <c r="P33" s="14">
        <f t="shared" si="3"/>
        <v>-1</v>
      </c>
      <c r="Q33" s="8"/>
      <c r="T33" s="38"/>
    </row>
    <row r="34" spans="1:20" ht="15" x14ac:dyDescent="0.25">
      <c r="A34" s="9"/>
      <c r="B34" t="s">
        <v>231</v>
      </c>
      <c r="C34" s="10"/>
      <c r="D34" s="11" t="s">
        <v>361</v>
      </c>
      <c r="E34" s="11"/>
      <c r="F34" s="11"/>
      <c r="G34" s="10" t="s">
        <v>412</v>
      </c>
      <c r="H34" s="77">
        <v>1524</v>
      </c>
      <c r="I34" s="77">
        <v>1522.0497291581844</v>
      </c>
      <c r="J34" s="9"/>
      <c r="K34" s="3"/>
      <c r="L34" s="2"/>
      <c r="M34" s="13">
        <f t="shared" si="0"/>
        <v>0</v>
      </c>
      <c r="N34" s="14">
        <f t="shared" si="2"/>
        <v>-1</v>
      </c>
      <c r="O34" s="13">
        <f t="shared" si="1"/>
        <v>0</v>
      </c>
      <c r="P34" s="14">
        <f t="shared" si="3"/>
        <v>-1</v>
      </c>
      <c r="Q34" s="8"/>
      <c r="T34" s="38"/>
    </row>
    <row r="35" spans="1:20" ht="15" x14ac:dyDescent="0.25">
      <c r="A35" s="9"/>
      <c r="B35" t="s">
        <v>232</v>
      </c>
      <c r="C35" s="10"/>
      <c r="D35" s="11" t="s">
        <v>361</v>
      </c>
      <c r="E35" s="11"/>
      <c r="F35" s="11"/>
      <c r="G35" s="10" t="s">
        <v>412</v>
      </c>
      <c r="H35" s="77">
        <v>1498</v>
      </c>
      <c r="I35" s="77">
        <v>1434.6704611288301</v>
      </c>
      <c r="J35" s="9"/>
      <c r="K35" s="3"/>
      <c r="L35" s="2"/>
      <c r="M35" s="13">
        <f t="shared" si="0"/>
        <v>0</v>
      </c>
      <c r="N35" s="14">
        <f t="shared" si="2"/>
        <v>-1</v>
      </c>
      <c r="O35" s="13">
        <f t="shared" si="1"/>
        <v>0</v>
      </c>
      <c r="P35" s="14">
        <f t="shared" si="3"/>
        <v>-1</v>
      </c>
      <c r="Q35" s="8"/>
      <c r="T35" s="38"/>
    </row>
    <row r="36" spans="1:20" ht="15" x14ac:dyDescent="0.25">
      <c r="A36" s="9"/>
      <c r="B36" t="s">
        <v>233</v>
      </c>
      <c r="C36" s="10"/>
      <c r="D36" s="11" t="s">
        <v>361</v>
      </c>
      <c r="E36" s="11"/>
      <c r="F36" s="11"/>
      <c r="G36" s="10" t="s">
        <v>412</v>
      </c>
      <c r="H36" s="77">
        <v>1360</v>
      </c>
      <c r="I36" s="77">
        <v>1316.957396305814</v>
      </c>
      <c r="J36" s="9"/>
      <c r="K36" s="3"/>
      <c r="L36" s="2"/>
      <c r="M36" s="13">
        <f t="shared" si="0"/>
        <v>0</v>
      </c>
      <c r="N36" s="14">
        <f t="shared" si="2"/>
        <v>-1</v>
      </c>
      <c r="O36" s="13">
        <f t="shared" si="1"/>
        <v>0</v>
      </c>
      <c r="P36" s="14">
        <f t="shared" si="3"/>
        <v>-1</v>
      </c>
      <c r="Q36" s="8"/>
      <c r="T36" s="38"/>
    </row>
    <row r="37" spans="1:20" ht="15" x14ac:dyDescent="0.25">
      <c r="A37" s="9"/>
      <c r="B37" t="s">
        <v>234</v>
      </c>
      <c r="C37" s="10"/>
      <c r="D37" s="11" t="s">
        <v>361</v>
      </c>
      <c r="E37" s="11"/>
      <c r="F37" s="11"/>
      <c r="G37" s="10" t="s">
        <v>413</v>
      </c>
      <c r="H37" s="77">
        <v>1881</v>
      </c>
      <c r="I37" s="77">
        <v>1776.6502878137308</v>
      </c>
      <c r="J37" s="9"/>
      <c r="K37" s="3"/>
      <c r="L37" s="2"/>
      <c r="M37" s="13">
        <f t="shared" si="0"/>
        <v>0</v>
      </c>
      <c r="N37" s="14">
        <f t="shared" si="2"/>
        <v>-1</v>
      </c>
      <c r="O37" s="13">
        <f t="shared" si="1"/>
        <v>0</v>
      </c>
      <c r="P37" s="14">
        <f t="shared" si="3"/>
        <v>-1</v>
      </c>
      <c r="Q37" s="8"/>
      <c r="T37" s="38"/>
    </row>
    <row r="38" spans="1:20" ht="15" x14ac:dyDescent="0.25">
      <c r="A38" s="9"/>
      <c r="B38" t="s">
        <v>235</v>
      </c>
      <c r="C38" s="10"/>
      <c r="D38" s="11" t="s">
        <v>361</v>
      </c>
      <c r="E38" s="11"/>
      <c r="F38" s="11"/>
      <c r="G38" s="10" t="s">
        <v>413</v>
      </c>
      <c r="H38" s="77">
        <v>1682</v>
      </c>
      <c r="I38" s="77">
        <v>1621.193696436967</v>
      </c>
      <c r="J38" s="9"/>
      <c r="K38" s="3"/>
      <c r="L38" s="2"/>
      <c r="M38" s="13">
        <f t="shared" si="0"/>
        <v>0</v>
      </c>
      <c r="N38" s="14">
        <f t="shared" si="2"/>
        <v>-1</v>
      </c>
      <c r="O38" s="13">
        <f t="shared" si="1"/>
        <v>0</v>
      </c>
      <c r="P38" s="14">
        <f t="shared" si="3"/>
        <v>-1</v>
      </c>
      <c r="Q38" s="8"/>
      <c r="T38" s="38"/>
    </row>
    <row r="39" spans="1:20" ht="15" x14ac:dyDescent="0.25">
      <c r="A39" s="9"/>
      <c r="B39" t="s">
        <v>236</v>
      </c>
      <c r="C39" s="10"/>
      <c r="D39" s="11" t="s">
        <v>361</v>
      </c>
      <c r="E39" s="11"/>
      <c r="F39" s="11"/>
      <c r="G39" s="10" t="s">
        <v>413</v>
      </c>
      <c r="H39" s="77">
        <v>1965</v>
      </c>
      <c r="I39" s="77">
        <v>1862.1335233414527</v>
      </c>
      <c r="J39" s="9"/>
      <c r="K39" s="3"/>
      <c r="L39" s="2"/>
      <c r="M39" s="13">
        <f t="shared" si="0"/>
        <v>0</v>
      </c>
      <c r="N39" s="14">
        <f t="shared" si="2"/>
        <v>-1</v>
      </c>
      <c r="O39" s="13">
        <f t="shared" si="1"/>
        <v>0</v>
      </c>
      <c r="P39" s="14">
        <f t="shared" si="3"/>
        <v>-1</v>
      </c>
      <c r="Q39" s="8"/>
      <c r="T39" s="38"/>
    </row>
    <row r="40" spans="1:20" ht="15" x14ac:dyDescent="0.25">
      <c r="A40" s="9"/>
      <c r="B40" t="s">
        <v>237</v>
      </c>
      <c r="C40" s="10"/>
      <c r="D40" s="11" t="s">
        <v>362</v>
      </c>
      <c r="E40" s="11"/>
      <c r="F40" s="11"/>
      <c r="G40" s="10" t="s">
        <v>413</v>
      </c>
      <c r="H40" s="77">
        <v>978</v>
      </c>
      <c r="I40" s="77">
        <v>963.49382922068423</v>
      </c>
      <c r="J40" s="9"/>
      <c r="K40" s="3"/>
      <c r="L40" s="2"/>
      <c r="M40" s="13">
        <f t="shared" si="0"/>
        <v>0</v>
      </c>
      <c r="N40" s="14">
        <f t="shared" si="2"/>
        <v>-1</v>
      </c>
      <c r="O40" s="13">
        <f t="shared" si="1"/>
        <v>0</v>
      </c>
      <c r="P40" s="14">
        <f t="shared" si="3"/>
        <v>-1</v>
      </c>
      <c r="Q40" s="8"/>
      <c r="T40" s="38"/>
    </row>
    <row r="41" spans="1:20" ht="15" x14ac:dyDescent="0.25">
      <c r="A41" s="9"/>
      <c r="B41" t="s">
        <v>238</v>
      </c>
      <c r="C41" s="10"/>
      <c r="D41" s="11" t="s">
        <v>362</v>
      </c>
      <c r="E41" s="11"/>
      <c r="F41" s="11"/>
      <c r="G41" s="10" t="s">
        <v>413</v>
      </c>
      <c r="H41" s="77">
        <v>1822</v>
      </c>
      <c r="I41" s="77">
        <v>1704.421811742008</v>
      </c>
      <c r="J41" s="9"/>
      <c r="K41" s="3"/>
      <c r="L41" s="2"/>
      <c r="M41" s="13">
        <f t="shared" si="0"/>
        <v>0</v>
      </c>
      <c r="N41" s="14">
        <f t="shared" si="2"/>
        <v>-1</v>
      </c>
      <c r="O41" s="13">
        <f t="shared" si="1"/>
        <v>0</v>
      </c>
      <c r="P41" s="14">
        <f t="shared" si="3"/>
        <v>-1</v>
      </c>
      <c r="Q41" s="8"/>
      <c r="T41" s="38"/>
    </row>
    <row r="42" spans="1:20" ht="15" x14ac:dyDescent="0.25">
      <c r="A42" s="9"/>
      <c r="B42" t="s">
        <v>239</v>
      </c>
      <c r="C42" s="10"/>
      <c r="D42" s="11" t="s">
        <v>362</v>
      </c>
      <c r="E42" s="11"/>
      <c r="F42" s="11"/>
      <c r="G42" s="10" t="s">
        <v>413</v>
      </c>
      <c r="H42" s="77">
        <v>1873</v>
      </c>
      <c r="I42" s="77">
        <v>1803.8290942125391</v>
      </c>
      <c r="J42" s="9"/>
      <c r="K42" s="3"/>
      <c r="L42" s="2"/>
      <c r="M42" s="13">
        <f t="shared" si="0"/>
        <v>0</v>
      </c>
      <c r="N42" s="14">
        <f t="shared" si="2"/>
        <v>-1</v>
      </c>
      <c r="O42" s="13">
        <f t="shared" si="1"/>
        <v>0</v>
      </c>
      <c r="P42" s="14">
        <f t="shared" si="3"/>
        <v>-1</v>
      </c>
      <c r="Q42" s="8"/>
      <c r="T42" s="38"/>
    </row>
    <row r="43" spans="1:20" ht="15" x14ac:dyDescent="0.25">
      <c r="A43" s="9"/>
      <c r="B43" t="s">
        <v>240</v>
      </c>
      <c r="C43" s="10"/>
      <c r="D43" s="11" t="s">
        <v>363</v>
      </c>
      <c r="E43" s="11"/>
      <c r="F43" s="11"/>
      <c r="G43" s="10" t="s">
        <v>363</v>
      </c>
      <c r="H43" s="77">
        <v>2063</v>
      </c>
      <c r="I43" s="77">
        <v>1968.9774411587634</v>
      </c>
      <c r="J43" s="9"/>
      <c r="K43" s="3"/>
      <c r="L43" s="2"/>
      <c r="M43" s="13">
        <f t="shared" si="0"/>
        <v>0</v>
      </c>
      <c r="N43" s="14">
        <f t="shared" si="2"/>
        <v>-1</v>
      </c>
      <c r="O43" s="13">
        <f t="shared" si="1"/>
        <v>0</v>
      </c>
      <c r="P43" s="14">
        <f t="shared" si="3"/>
        <v>-1</v>
      </c>
      <c r="Q43" s="8"/>
      <c r="T43" s="38"/>
    </row>
    <row r="44" spans="1:20" ht="15" x14ac:dyDescent="0.25">
      <c r="A44" s="9"/>
      <c r="B44" t="s">
        <v>241</v>
      </c>
      <c r="C44" s="10"/>
      <c r="D44" s="11" t="s">
        <v>363</v>
      </c>
      <c r="E44" s="11"/>
      <c r="F44" s="11"/>
      <c r="G44" s="10" t="s">
        <v>363</v>
      </c>
      <c r="H44" s="77">
        <v>2503</v>
      </c>
      <c r="I44" s="77">
        <v>2471.3242942753855</v>
      </c>
      <c r="J44" s="9"/>
      <c r="K44" s="3"/>
      <c r="L44" s="2"/>
      <c r="M44" s="13">
        <f t="shared" si="0"/>
        <v>0</v>
      </c>
      <c r="N44" s="14">
        <f t="shared" si="2"/>
        <v>-1</v>
      </c>
      <c r="O44" s="13">
        <f t="shared" si="1"/>
        <v>0</v>
      </c>
      <c r="P44" s="14">
        <f t="shared" si="3"/>
        <v>-1</v>
      </c>
      <c r="Q44" s="8"/>
      <c r="T44" s="38"/>
    </row>
    <row r="45" spans="1:20" ht="15" x14ac:dyDescent="0.25">
      <c r="A45" s="9"/>
      <c r="B45" t="s">
        <v>242</v>
      </c>
      <c r="C45" s="10"/>
      <c r="D45" s="11" t="s">
        <v>364</v>
      </c>
      <c r="E45" s="11"/>
      <c r="F45" s="11"/>
      <c r="G45" s="10" t="s">
        <v>363</v>
      </c>
      <c r="H45" s="77">
        <v>3022</v>
      </c>
      <c r="I45" s="77">
        <v>2893.047418188537</v>
      </c>
      <c r="J45" s="9"/>
      <c r="K45" s="3"/>
      <c r="L45" s="2"/>
      <c r="M45" s="13">
        <f t="shared" si="0"/>
        <v>0</v>
      </c>
      <c r="N45" s="14">
        <f t="shared" si="2"/>
        <v>-1</v>
      </c>
      <c r="O45" s="13">
        <f t="shared" si="1"/>
        <v>0</v>
      </c>
      <c r="P45" s="14">
        <f t="shared" si="3"/>
        <v>-1</v>
      </c>
      <c r="Q45" s="8"/>
      <c r="T45" s="38"/>
    </row>
    <row r="46" spans="1:20" ht="15" x14ac:dyDescent="0.25">
      <c r="A46" s="9"/>
      <c r="B46" t="s">
        <v>243</v>
      </c>
      <c r="C46" s="10"/>
      <c r="D46" s="11" t="s">
        <v>365</v>
      </c>
      <c r="E46" s="11"/>
      <c r="F46" s="11"/>
      <c r="G46" s="10" t="s">
        <v>363</v>
      </c>
      <c r="H46" s="77">
        <v>871</v>
      </c>
      <c r="I46" s="77">
        <v>866.61785344330838</v>
      </c>
      <c r="J46" s="9"/>
      <c r="K46" s="3"/>
      <c r="L46" s="2"/>
      <c r="M46" s="13">
        <f t="shared" si="0"/>
        <v>0</v>
      </c>
      <c r="N46" s="14">
        <f t="shared" si="2"/>
        <v>-1</v>
      </c>
      <c r="O46" s="13">
        <f t="shared" si="1"/>
        <v>0</v>
      </c>
      <c r="P46" s="14">
        <f t="shared" si="3"/>
        <v>-1</v>
      </c>
      <c r="Q46" s="8"/>
      <c r="T46" s="38"/>
    </row>
    <row r="47" spans="1:20" ht="15" x14ac:dyDescent="0.25">
      <c r="A47" s="9"/>
      <c r="B47" t="s">
        <v>244</v>
      </c>
      <c r="C47" s="10"/>
      <c r="D47" s="11" t="s">
        <v>365</v>
      </c>
      <c r="E47" s="11"/>
      <c r="F47" s="11"/>
      <c r="G47" s="10" t="s">
        <v>363</v>
      </c>
      <c r="H47" s="77">
        <v>966</v>
      </c>
      <c r="I47" s="77">
        <v>962.88738441942473</v>
      </c>
      <c r="J47" s="9"/>
      <c r="K47" s="3"/>
      <c r="L47" s="2"/>
      <c r="M47" s="13">
        <f t="shared" si="0"/>
        <v>0</v>
      </c>
      <c r="N47" s="14">
        <f t="shared" si="2"/>
        <v>-1</v>
      </c>
      <c r="O47" s="13">
        <f t="shared" si="1"/>
        <v>0</v>
      </c>
      <c r="P47" s="14">
        <f t="shared" si="3"/>
        <v>-1</v>
      </c>
      <c r="Q47" s="8"/>
      <c r="T47" s="38"/>
    </row>
    <row r="48" spans="1:20" ht="15" x14ac:dyDescent="0.25">
      <c r="A48" s="9"/>
      <c r="B48" t="s">
        <v>245</v>
      </c>
      <c r="C48" s="10"/>
      <c r="D48" s="11" t="s">
        <v>366</v>
      </c>
      <c r="E48" s="11"/>
      <c r="F48" s="11"/>
      <c r="G48" s="10" t="s">
        <v>369</v>
      </c>
      <c r="H48" s="77">
        <v>1077</v>
      </c>
      <c r="I48" s="77">
        <v>1073.5131525315178</v>
      </c>
      <c r="J48" s="9"/>
      <c r="K48" s="3"/>
      <c r="L48" s="2"/>
      <c r="M48" s="13">
        <f t="shared" si="0"/>
        <v>0</v>
      </c>
      <c r="N48" s="14">
        <f t="shared" si="2"/>
        <v>-1</v>
      </c>
      <c r="O48" s="13">
        <f t="shared" si="1"/>
        <v>0</v>
      </c>
      <c r="P48" s="14">
        <f t="shared" si="3"/>
        <v>-1</v>
      </c>
      <c r="Q48" s="8"/>
      <c r="T48" s="38"/>
    </row>
    <row r="49" spans="1:20" ht="15" x14ac:dyDescent="0.25">
      <c r="A49" s="9"/>
      <c r="B49" t="s">
        <v>246</v>
      </c>
      <c r="C49" s="10"/>
      <c r="D49" s="11" t="s">
        <v>367</v>
      </c>
      <c r="E49" s="11"/>
      <c r="F49" s="11"/>
      <c r="G49" s="10" t="s">
        <v>369</v>
      </c>
      <c r="H49" s="77">
        <v>562</v>
      </c>
      <c r="I49" s="77">
        <v>569.15538271163427</v>
      </c>
      <c r="J49" s="9"/>
      <c r="K49" s="3"/>
      <c r="L49" s="2"/>
      <c r="M49" s="13">
        <f t="shared" si="0"/>
        <v>0</v>
      </c>
      <c r="N49" s="14">
        <f t="shared" si="2"/>
        <v>-1</v>
      </c>
      <c r="O49" s="13">
        <f t="shared" si="1"/>
        <v>0</v>
      </c>
      <c r="P49" s="14">
        <f t="shared" si="3"/>
        <v>-1</v>
      </c>
      <c r="Q49" s="8"/>
      <c r="T49" s="38"/>
    </row>
    <row r="50" spans="1:20" ht="15" x14ac:dyDescent="0.25">
      <c r="A50" s="9"/>
      <c r="B50" t="s">
        <v>247</v>
      </c>
      <c r="C50" s="10"/>
      <c r="D50" s="11" t="s">
        <v>368</v>
      </c>
      <c r="E50" s="11"/>
      <c r="F50" s="11"/>
      <c r="G50" s="10" t="s">
        <v>369</v>
      </c>
      <c r="H50" s="77">
        <v>2153</v>
      </c>
      <c r="I50" s="77">
        <v>2318.9568170564316</v>
      </c>
      <c r="J50" s="9"/>
      <c r="K50" s="3"/>
      <c r="L50" s="2"/>
      <c r="M50" s="13">
        <f t="shared" si="0"/>
        <v>0</v>
      </c>
      <c r="N50" s="14">
        <f t="shared" si="2"/>
        <v>-1</v>
      </c>
      <c r="O50" s="13">
        <f t="shared" si="1"/>
        <v>0</v>
      </c>
      <c r="P50" s="14">
        <f t="shared" si="3"/>
        <v>-1</v>
      </c>
      <c r="Q50" s="8"/>
      <c r="T50" s="38"/>
    </row>
    <row r="51" spans="1:20" ht="15" x14ac:dyDescent="0.25">
      <c r="A51" s="9"/>
      <c r="B51" t="s">
        <v>248</v>
      </c>
      <c r="C51" s="10"/>
      <c r="D51" s="11" t="s">
        <v>368</v>
      </c>
      <c r="E51" s="11"/>
      <c r="F51" s="11"/>
      <c r="G51" s="10" t="s">
        <v>369</v>
      </c>
      <c r="H51" s="77">
        <v>2154</v>
      </c>
      <c r="I51" s="77">
        <v>2190.328001068634</v>
      </c>
      <c r="J51" s="9"/>
      <c r="K51" s="3"/>
      <c r="L51" s="2"/>
      <c r="M51" s="13">
        <f t="shared" si="0"/>
        <v>0</v>
      </c>
      <c r="N51" s="14">
        <f t="shared" si="2"/>
        <v>-1</v>
      </c>
      <c r="O51" s="13">
        <f t="shared" si="1"/>
        <v>0</v>
      </c>
      <c r="P51" s="14">
        <f t="shared" si="3"/>
        <v>-1</v>
      </c>
      <c r="Q51" s="8"/>
      <c r="T51" s="38"/>
    </row>
    <row r="52" spans="1:20" ht="15" x14ac:dyDescent="0.25">
      <c r="A52" s="9"/>
      <c r="B52" t="s">
        <v>249</v>
      </c>
      <c r="C52" s="10"/>
      <c r="D52" s="11" t="s">
        <v>368</v>
      </c>
      <c r="E52" s="11"/>
      <c r="F52" s="11"/>
      <c r="G52" s="10" t="s">
        <v>369</v>
      </c>
      <c r="H52" s="77">
        <v>1104</v>
      </c>
      <c r="I52" s="77">
        <v>1173.7923977037876</v>
      </c>
      <c r="J52" s="9"/>
      <c r="K52" s="3"/>
      <c r="L52" s="2"/>
      <c r="M52" s="13">
        <f t="shared" si="0"/>
        <v>0</v>
      </c>
      <c r="N52" s="14">
        <f t="shared" si="2"/>
        <v>-1</v>
      </c>
      <c r="O52" s="13">
        <f t="shared" si="1"/>
        <v>0</v>
      </c>
      <c r="P52" s="14">
        <f t="shared" si="3"/>
        <v>-1</v>
      </c>
      <c r="Q52" s="8"/>
      <c r="T52" s="38"/>
    </row>
    <row r="53" spans="1:20" ht="15" x14ac:dyDescent="0.25">
      <c r="A53" s="9"/>
      <c r="B53" t="s">
        <v>250</v>
      </c>
      <c r="C53" s="10"/>
      <c r="D53" s="11" t="s">
        <v>369</v>
      </c>
      <c r="E53" s="11"/>
      <c r="F53" s="11"/>
      <c r="G53" s="10" t="s">
        <v>369</v>
      </c>
      <c r="H53" s="77">
        <v>2689</v>
      </c>
      <c r="I53" s="77">
        <v>3003.2944548458113</v>
      </c>
      <c r="J53" s="9"/>
      <c r="K53" s="3"/>
      <c r="L53" s="2"/>
      <c r="M53" s="13">
        <f t="shared" si="0"/>
        <v>0</v>
      </c>
      <c r="N53" s="14">
        <f t="shared" si="2"/>
        <v>-1</v>
      </c>
      <c r="O53" s="13">
        <f t="shared" si="1"/>
        <v>0</v>
      </c>
      <c r="P53" s="14">
        <f t="shared" si="3"/>
        <v>-1</v>
      </c>
      <c r="Q53" s="8"/>
      <c r="T53" s="38"/>
    </row>
    <row r="54" spans="1:20" ht="15" x14ac:dyDescent="0.25">
      <c r="A54" s="9"/>
      <c r="B54" t="s">
        <v>251</v>
      </c>
      <c r="C54" s="10"/>
      <c r="D54" s="11" t="s">
        <v>369</v>
      </c>
      <c r="E54" s="11"/>
      <c r="F54" s="11"/>
      <c r="G54" s="10" t="s">
        <v>369</v>
      </c>
      <c r="H54" s="77">
        <v>3637</v>
      </c>
      <c r="I54" s="77">
        <v>4471.4067858427179</v>
      </c>
      <c r="J54" s="9"/>
      <c r="K54" s="3"/>
      <c r="L54" s="2"/>
      <c r="M54" s="13">
        <f t="shared" si="0"/>
        <v>0</v>
      </c>
      <c r="N54" s="14">
        <f t="shared" si="2"/>
        <v>-1</v>
      </c>
      <c r="O54" s="13">
        <f t="shared" si="1"/>
        <v>0</v>
      </c>
      <c r="P54" s="14">
        <f t="shared" si="3"/>
        <v>-1</v>
      </c>
      <c r="Q54" s="8"/>
      <c r="T54" s="38"/>
    </row>
    <row r="55" spans="1:20" ht="15" x14ac:dyDescent="0.25">
      <c r="A55" s="9"/>
      <c r="B55" t="s">
        <v>252</v>
      </c>
      <c r="C55" s="10"/>
      <c r="D55" s="11" t="s">
        <v>370</v>
      </c>
      <c r="E55" s="11"/>
      <c r="F55" s="11"/>
      <c r="G55" s="10" t="s">
        <v>414</v>
      </c>
      <c r="H55" s="77">
        <v>497</v>
      </c>
      <c r="I55" s="77">
        <v>501.52150568183134</v>
      </c>
      <c r="J55" s="9"/>
      <c r="K55" s="3"/>
      <c r="L55" s="2"/>
      <c r="M55" s="13">
        <f t="shared" si="0"/>
        <v>0</v>
      </c>
      <c r="N55" s="14">
        <f t="shared" si="2"/>
        <v>-1</v>
      </c>
      <c r="O55" s="13">
        <f t="shared" si="1"/>
        <v>0</v>
      </c>
      <c r="P55" s="14">
        <f t="shared" si="3"/>
        <v>-1</v>
      </c>
      <c r="Q55" s="8"/>
      <c r="T55" s="38"/>
    </row>
    <row r="56" spans="1:20" ht="15" x14ac:dyDescent="0.25">
      <c r="A56" s="9"/>
      <c r="B56" t="s">
        <v>253</v>
      </c>
      <c r="C56" s="10"/>
      <c r="D56" s="11" t="s">
        <v>370</v>
      </c>
      <c r="E56" s="11"/>
      <c r="F56" s="11"/>
      <c r="G56" s="10" t="s">
        <v>414</v>
      </c>
      <c r="H56" s="77">
        <v>633</v>
      </c>
      <c r="I56" s="77">
        <v>673.49888345077591</v>
      </c>
      <c r="J56" s="9"/>
      <c r="K56" s="3"/>
      <c r="L56" s="2"/>
      <c r="M56" s="13">
        <f t="shared" si="0"/>
        <v>0</v>
      </c>
      <c r="N56" s="14">
        <f t="shared" si="2"/>
        <v>-1</v>
      </c>
      <c r="O56" s="13">
        <f t="shared" si="1"/>
        <v>0</v>
      </c>
      <c r="P56" s="14">
        <f t="shared" si="3"/>
        <v>-1</v>
      </c>
      <c r="Q56" s="8"/>
      <c r="T56" s="38"/>
    </row>
    <row r="57" spans="1:20" ht="15" x14ac:dyDescent="0.25">
      <c r="A57" s="9"/>
      <c r="B57" t="s">
        <v>254</v>
      </c>
      <c r="C57" s="10"/>
      <c r="D57" s="11" t="s">
        <v>366</v>
      </c>
      <c r="E57" s="11"/>
      <c r="F57" s="11"/>
      <c r="G57" s="10" t="s">
        <v>414</v>
      </c>
      <c r="H57" s="77">
        <v>659</v>
      </c>
      <c r="I57" s="77">
        <v>633.68412948403295</v>
      </c>
      <c r="J57" s="9"/>
      <c r="K57" s="3"/>
      <c r="L57" s="2"/>
      <c r="M57" s="13">
        <f t="shared" si="0"/>
        <v>0</v>
      </c>
      <c r="N57" s="14">
        <f t="shared" si="2"/>
        <v>-1</v>
      </c>
      <c r="O57" s="13">
        <f t="shared" si="1"/>
        <v>0</v>
      </c>
      <c r="P57" s="14">
        <f t="shared" si="3"/>
        <v>-1</v>
      </c>
      <c r="Q57" s="8"/>
      <c r="T57" s="38"/>
    </row>
    <row r="58" spans="1:20" ht="15" x14ac:dyDescent="0.25">
      <c r="A58" s="9"/>
      <c r="B58" t="s">
        <v>255</v>
      </c>
      <c r="C58" s="10"/>
      <c r="D58" s="11" t="s">
        <v>366</v>
      </c>
      <c r="E58" s="11"/>
      <c r="F58" s="11"/>
      <c r="G58" s="10" t="s">
        <v>414</v>
      </c>
      <c r="H58" s="77">
        <v>1708</v>
      </c>
      <c r="I58" s="77">
        <v>1617.760869851061</v>
      </c>
      <c r="J58" s="9"/>
      <c r="K58" s="3"/>
      <c r="L58" s="2"/>
      <c r="M58" s="13">
        <f t="shared" si="0"/>
        <v>0</v>
      </c>
      <c r="N58" s="14">
        <f t="shared" si="2"/>
        <v>-1</v>
      </c>
      <c r="O58" s="13">
        <f t="shared" si="1"/>
        <v>0</v>
      </c>
      <c r="P58" s="14">
        <f t="shared" si="3"/>
        <v>-1</v>
      </c>
      <c r="Q58" s="8"/>
      <c r="T58" s="38"/>
    </row>
    <row r="59" spans="1:20" ht="15" x14ac:dyDescent="0.25">
      <c r="A59" s="9"/>
      <c r="B59" t="s">
        <v>256</v>
      </c>
      <c r="C59" s="10"/>
      <c r="D59" s="11" t="s">
        <v>367</v>
      </c>
      <c r="E59" s="11"/>
      <c r="F59" s="11"/>
      <c r="G59" s="10" t="s">
        <v>414</v>
      </c>
      <c r="H59" s="77">
        <v>1389</v>
      </c>
      <c r="I59" s="77">
        <v>1326.7317178174374</v>
      </c>
      <c r="J59" s="9"/>
      <c r="K59" s="3"/>
      <c r="L59" s="2"/>
      <c r="M59" s="13">
        <f t="shared" si="0"/>
        <v>0</v>
      </c>
      <c r="N59" s="14">
        <f t="shared" si="2"/>
        <v>-1</v>
      </c>
      <c r="O59" s="13">
        <f t="shared" si="1"/>
        <v>0</v>
      </c>
      <c r="P59" s="14">
        <f t="shared" si="3"/>
        <v>-1</v>
      </c>
      <c r="Q59" s="8"/>
      <c r="T59" s="38"/>
    </row>
    <row r="60" spans="1:20" ht="15" x14ac:dyDescent="0.25">
      <c r="A60" s="9"/>
      <c r="B60" t="s">
        <v>257</v>
      </c>
      <c r="C60" s="10"/>
      <c r="D60" s="11" t="s">
        <v>367</v>
      </c>
      <c r="E60" s="11"/>
      <c r="F60" s="11"/>
      <c r="G60" s="10" t="s">
        <v>414</v>
      </c>
      <c r="H60" s="77">
        <v>1695</v>
      </c>
      <c r="I60" s="77">
        <v>1641.4325314134796</v>
      </c>
      <c r="J60" s="9"/>
      <c r="K60" s="3"/>
      <c r="L60" s="2"/>
      <c r="M60" s="13">
        <f t="shared" si="0"/>
        <v>0</v>
      </c>
      <c r="N60" s="14">
        <f t="shared" si="2"/>
        <v>-1</v>
      </c>
      <c r="O60" s="13">
        <f t="shared" si="1"/>
        <v>0</v>
      </c>
      <c r="P60" s="14">
        <f t="shared" si="3"/>
        <v>-1</v>
      </c>
      <c r="Q60" s="8"/>
      <c r="T60" s="38"/>
    </row>
    <row r="61" spans="1:20" ht="15" x14ac:dyDescent="0.25">
      <c r="A61" s="9"/>
      <c r="B61" t="s">
        <v>258</v>
      </c>
      <c r="C61" s="10"/>
      <c r="D61" s="11" t="s">
        <v>367</v>
      </c>
      <c r="E61" s="11"/>
      <c r="F61" s="11"/>
      <c r="G61" s="10" t="s">
        <v>414</v>
      </c>
      <c r="H61" s="77">
        <v>1148</v>
      </c>
      <c r="I61" s="77">
        <v>1090.2569534810898</v>
      </c>
      <c r="J61" s="9"/>
      <c r="K61" s="3"/>
      <c r="L61" s="2"/>
      <c r="M61" s="13">
        <f t="shared" si="0"/>
        <v>0</v>
      </c>
      <c r="N61" s="14">
        <f t="shared" si="2"/>
        <v>-1</v>
      </c>
      <c r="O61" s="13">
        <f t="shared" si="1"/>
        <v>0</v>
      </c>
      <c r="P61" s="14">
        <f t="shared" si="3"/>
        <v>-1</v>
      </c>
      <c r="Q61" s="8"/>
      <c r="T61" s="38"/>
    </row>
    <row r="62" spans="1:20" ht="15" x14ac:dyDescent="0.25">
      <c r="A62" s="9"/>
      <c r="B62" t="s">
        <v>259</v>
      </c>
      <c r="C62" s="10"/>
      <c r="D62" s="11" t="s">
        <v>367</v>
      </c>
      <c r="E62" s="11"/>
      <c r="F62" s="11"/>
      <c r="G62" s="10" t="s">
        <v>414</v>
      </c>
      <c r="H62" s="77">
        <v>538</v>
      </c>
      <c r="I62" s="77">
        <v>508.58085676497444</v>
      </c>
      <c r="J62" s="9"/>
      <c r="K62" s="3"/>
      <c r="L62" s="2"/>
      <c r="M62" s="13">
        <f t="shared" si="0"/>
        <v>0</v>
      </c>
      <c r="N62" s="14">
        <f t="shared" si="2"/>
        <v>-1</v>
      </c>
      <c r="O62" s="13">
        <f t="shared" si="1"/>
        <v>0</v>
      </c>
      <c r="P62" s="14">
        <f t="shared" si="3"/>
        <v>-1</v>
      </c>
      <c r="Q62" s="8"/>
      <c r="T62" s="38"/>
    </row>
    <row r="63" spans="1:20" ht="15" x14ac:dyDescent="0.25">
      <c r="A63" s="9"/>
      <c r="B63" t="s">
        <v>260</v>
      </c>
      <c r="C63" s="10"/>
      <c r="D63" s="11" t="s">
        <v>371</v>
      </c>
      <c r="E63" s="11"/>
      <c r="F63" s="11"/>
      <c r="G63" s="10" t="s">
        <v>414</v>
      </c>
      <c r="H63" s="77">
        <v>913</v>
      </c>
      <c r="I63" s="77">
        <v>1993.4459529790674</v>
      </c>
      <c r="J63" s="9"/>
      <c r="K63" s="3"/>
      <c r="L63" s="2"/>
      <c r="M63" s="13">
        <f t="shared" si="0"/>
        <v>0</v>
      </c>
      <c r="N63" s="14">
        <f t="shared" si="2"/>
        <v>-1</v>
      </c>
      <c r="O63" s="13">
        <f t="shared" si="1"/>
        <v>0</v>
      </c>
      <c r="P63" s="14">
        <f t="shared" si="3"/>
        <v>-1</v>
      </c>
      <c r="Q63" s="8"/>
      <c r="T63" s="38"/>
    </row>
    <row r="64" spans="1:20" ht="15" x14ac:dyDescent="0.25">
      <c r="A64" s="9"/>
      <c r="B64" t="s">
        <v>261</v>
      </c>
      <c r="C64" s="10"/>
      <c r="D64" s="11" t="s">
        <v>372</v>
      </c>
      <c r="E64" s="11"/>
      <c r="F64" s="11"/>
      <c r="G64" s="10" t="s">
        <v>414</v>
      </c>
      <c r="H64" s="77">
        <v>264</v>
      </c>
      <c r="I64" s="77">
        <v>254.30551889260707</v>
      </c>
      <c r="J64" s="9"/>
      <c r="K64" s="3"/>
      <c r="L64" s="2"/>
      <c r="M64" s="13">
        <f t="shared" si="0"/>
        <v>0</v>
      </c>
      <c r="N64" s="14">
        <f t="shared" si="2"/>
        <v>-1</v>
      </c>
      <c r="O64" s="13">
        <f t="shared" si="1"/>
        <v>0</v>
      </c>
      <c r="P64" s="14">
        <f t="shared" si="3"/>
        <v>-1</v>
      </c>
      <c r="Q64" s="8"/>
      <c r="T64" s="38"/>
    </row>
    <row r="65" spans="1:20" ht="15" x14ac:dyDescent="0.25">
      <c r="A65" s="9"/>
      <c r="B65" t="s">
        <v>262</v>
      </c>
      <c r="C65" s="10"/>
      <c r="D65" s="11" t="s">
        <v>372</v>
      </c>
      <c r="E65" s="11"/>
      <c r="F65" s="11"/>
      <c r="G65" s="10" t="s">
        <v>414</v>
      </c>
      <c r="H65" s="77">
        <v>135</v>
      </c>
      <c r="I65" s="77">
        <v>117.01108589956515</v>
      </c>
      <c r="J65" s="9"/>
      <c r="K65" s="3"/>
      <c r="L65" s="2"/>
      <c r="M65" s="13">
        <f t="shared" si="0"/>
        <v>0</v>
      </c>
      <c r="N65" s="14">
        <f t="shared" si="2"/>
        <v>-1</v>
      </c>
      <c r="O65" s="13">
        <f t="shared" si="1"/>
        <v>0</v>
      </c>
      <c r="P65" s="14">
        <f t="shared" si="3"/>
        <v>-1</v>
      </c>
      <c r="Q65" s="8"/>
      <c r="T65" s="38"/>
    </row>
    <row r="66" spans="1:20" ht="15" x14ac:dyDescent="0.25">
      <c r="A66" s="9"/>
      <c r="B66" t="s">
        <v>263</v>
      </c>
      <c r="C66" s="10"/>
      <c r="D66" s="11" t="s">
        <v>372</v>
      </c>
      <c r="E66" s="11"/>
      <c r="F66" s="11"/>
      <c r="G66" s="10" t="s">
        <v>414</v>
      </c>
      <c r="H66" s="77">
        <v>136</v>
      </c>
      <c r="I66" s="77">
        <v>124.71291683262552</v>
      </c>
      <c r="J66" s="9"/>
      <c r="K66" s="3"/>
      <c r="L66" s="2"/>
      <c r="M66" s="13">
        <f t="shared" si="0"/>
        <v>0</v>
      </c>
      <c r="N66" s="14">
        <f t="shared" si="2"/>
        <v>-1</v>
      </c>
      <c r="O66" s="13">
        <f t="shared" si="1"/>
        <v>0</v>
      </c>
      <c r="P66" s="14">
        <f t="shared" si="3"/>
        <v>-1</v>
      </c>
      <c r="Q66" s="8"/>
      <c r="T66" s="38"/>
    </row>
    <row r="67" spans="1:20" ht="15" x14ac:dyDescent="0.25">
      <c r="A67" s="9"/>
      <c r="B67" t="s">
        <v>264</v>
      </c>
      <c r="C67" s="10"/>
      <c r="D67" s="11" t="s">
        <v>372</v>
      </c>
      <c r="E67" s="11"/>
      <c r="F67" s="11"/>
      <c r="G67" s="10" t="s">
        <v>414</v>
      </c>
      <c r="H67" s="77">
        <v>186</v>
      </c>
      <c r="I67" s="77">
        <v>180.15730003082729</v>
      </c>
      <c r="J67" s="9"/>
      <c r="K67" s="3"/>
      <c r="L67" s="2"/>
      <c r="M67" s="13">
        <f t="shared" si="0"/>
        <v>0</v>
      </c>
      <c r="N67" s="14">
        <f t="shared" si="2"/>
        <v>-1</v>
      </c>
      <c r="O67" s="13">
        <f t="shared" si="1"/>
        <v>0</v>
      </c>
      <c r="P67" s="14">
        <f t="shared" si="3"/>
        <v>-1</v>
      </c>
      <c r="Q67" s="8"/>
      <c r="T67" s="38"/>
    </row>
    <row r="68" spans="1:20" ht="15" x14ac:dyDescent="0.25">
      <c r="A68" s="9"/>
      <c r="B68" t="s">
        <v>265</v>
      </c>
      <c r="C68" s="10"/>
      <c r="D68" s="11" t="s">
        <v>363</v>
      </c>
      <c r="E68" s="11"/>
      <c r="F68" s="11"/>
      <c r="G68" s="10" t="s">
        <v>371</v>
      </c>
      <c r="H68" s="77">
        <v>2212</v>
      </c>
      <c r="I68" s="77">
        <v>2042.4425934243216</v>
      </c>
      <c r="J68" s="9"/>
      <c r="K68" s="3"/>
      <c r="L68" s="2"/>
      <c r="M68" s="13">
        <f t="shared" si="0"/>
        <v>0</v>
      </c>
      <c r="N68" s="14">
        <f t="shared" si="2"/>
        <v>-1</v>
      </c>
      <c r="O68" s="13">
        <f t="shared" si="1"/>
        <v>0</v>
      </c>
      <c r="P68" s="14">
        <f t="shared" si="3"/>
        <v>-1</v>
      </c>
      <c r="Q68" s="8"/>
      <c r="T68" s="38"/>
    </row>
    <row r="69" spans="1:20" ht="15" x14ac:dyDescent="0.25">
      <c r="A69" s="9"/>
      <c r="B69" t="s">
        <v>266</v>
      </c>
      <c r="C69" s="10"/>
      <c r="D69" s="11" t="s">
        <v>367</v>
      </c>
      <c r="E69" s="11"/>
      <c r="F69" s="11"/>
      <c r="G69" s="10" t="s">
        <v>371</v>
      </c>
      <c r="H69" s="77">
        <v>2325</v>
      </c>
      <c r="I69" s="77">
        <v>2317.9370627077897</v>
      </c>
      <c r="J69" s="9"/>
      <c r="K69" s="3"/>
      <c r="L69" s="2"/>
      <c r="M69" s="13">
        <f t="shared" si="0"/>
        <v>0</v>
      </c>
      <c r="N69" s="14">
        <f t="shared" si="2"/>
        <v>-1</v>
      </c>
      <c r="O69" s="13">
        <f t="shared" si="1"/>
        <v>0</v>
      </c>
      <c r="P69" s="14">
        <f t="shared" si="3"/>
        <v>-1</v>
      </c>
      <c r="Q69" s="8"/>
      <c r="T69" s="38"/>
    </row>
    <row r="70" spans="1:20" ht="15" x14ac:dyDescent="0.25">
      <c r="A70" s="9"/>
      <c r="B70" t="s">
        <v>267</v>
      </c>
      <c r="C70" s="10"/>
      <c r="D70" s="11" t="s">
        <v>366</v>
      </c>
      <c r="E70" s="11"/>
      <c r="F70" s="11"/>
      <c r="G70" s="10" t="s">
        <v>371</v>
      </c>
      <c r="H70" s="77">
        <v>3744</v>
      </c>
      <c r="I70" s="77">
        <v>3602.4907511480851</v>
      </c>
      <c r="J70" s="9"/>
      <c r="K70" s="3"/>
      <c r="L70" s="2"/>
      <c r="M70" s="13">
        <f t="shared" si="0"/>
        <v>0</v>
      </c>
      <c r="N70" s="14">
        <f t="shared" si="2"/>
        <v>-1</v>
      </c>
      <c r="O70" s="13">
        <f t="shared" si="1"/>
        <v>0</v>
      </c>
      <c r="P70" s="14">
        <f t="shared" si="3"/>
        <v>-1</v>
      </c>
      <c r="Q70" s="8"/>
      <c r="T70" s="38"/>
    </row>
    <row r="71" spans="1:20" ht="15" x14ac:dyDescent="0.25">
      <c r="A71" s="9"/>
      <c r="B71" t="s">
        <v>268</v>
      </c>
      <c r="C71" s="10"/>
      <c r="D71" s="11" t="s">
        <v>371</v>
      </c>
      <c r="E71" s="11"/>
      <c r="F71" s="11"/>
      <c r="G71" s="10" t="s">
        <v>371</v>
      </c>
      <c r="H71" s="77">
        <v>965</v>
      </c>
      <c r="I71" s="77">
        <v>2211.2579909201099</v>
      </c>
      <c r="J71" s="9"/>
      <c r="K71" s="3"/>
      <c r="L71" s="2"/>
      <c r="M71" s="13">
        <f t="shared" si="0"/>
        <v>0</v>
      </c>
      <c r="N71" s="14">
        <f t="shared" si="2"/>
        <v>-1</v>
      </c>
      <c r="O71" s="13">
        <f t="shared" si="1"/>
        <v>0</v>
      </c>
      <c r="P71" s="14">
        <f t="shared" si="3"/>
        <v>-1</v>
      </c>
      <c r="Q71" s="8"/>
      <c r="T71" s="38"/>
    </row>
    <row r="72" spans="1:20" ht="15" x14ac:dyDescent="0.25">
      <c r="A72" s="9"/>
      <c r="B72" t="s">
        <v>269</v>
      </c>
      <c r="C72" s="10"/>
      <c r="D72" s="11" t="s">
        <v>371</v>
      </c>
      <c r="E72" s="11"/>
      <c r="F72" s="11"/>
      <c r="G72" s="10" t="s">
        <v>371</v>
      </c>
      <c r="H72" s="77">
        <v>1543</v>
      </c>
      <c r="I72" s="77">
        <v>3493.9060726854123</v>
      </c>
      <c r="J72" s="9"/>
      <c r="K72" s="3"/>
      <c r="L72" s="2"/>
      <c r="M72" s="13">
        <f t="shared" si="0"/>
        <v>0</v>
      </c>
      <c r="N72" s="14">
        <f t="shared" si="2"/>
        <v>-1</v>
      </c>
      <c r="O72" s="13">
        <f t="shared" si="1"/>
        <v>0</v>
      </c>
      <c r="P72" s="14">
        <f t="shared" si="3"/>
        <v>-1</v>
      </c>
      <c r="Q72" s="8"/>
      <c r="T72" s="38"/>
    </row>
    <row r="73" spans="1:20" ht="15" x14ac:dyDescent="0.25">
      <c r="A73" s="9"/>
      <c r="B73" t="s">
        <v>270</v>
      </c>
      <c r="C73" s="10"/>
      <c r="D73" s="11" t="s">
        <v>373</v>
      </c>
      <c r="E73" s="11"/>
      <c r="F73" s="11"/>
      <c r="G73" s="10" t="s">
        <v>415</v>
      </c>
      <c r="H73" s="77">
        <v>475</v>
      </c>
      <c r="I73" s="77">
        <v>1035.1468273960272</v>
      </c>
      <c r="J73" s="9"/>
      <c r="K73" s="3"/>
      <c r="L73" s="2"/>
      <c r="M73" s="13">
        <f t="shared" si="0"/>
        <v>0</v>
      </c>
      <c r="N73" s="14">
        <f t="shared" si="2"/>
        <v>-1</v>
      </c>
      <c r="O73" s="13">
        <f t="shared" si="1"/>
        <v>0</v>
      </c>
      <c r="P73" s="14">
        <f t="shared" si="3"/>
        <v>-1</v>
      </c>
      <c r="Q73" s="8"/>
      <c r="T73" s="38"/>
    </row>
    <row r="74" spans="1:20" ht="15" x14ac:dyDescent="0.25">
      <c r="A74" s="9"/>
      <c r="B74" t="s">
        <v>271</v>
      </c>
      <c r="C74" s="10"/>
      <c r="D74" s="11" t="s">
        <v>374</v>
      </c>
      <c r="E74" s="11"/>
      <c r="F74" s="11"/>
      <c r="G74" s="10" t="s">
        <v>415</v>
      </c>
      <c r="H74" s="77">
        <v>352</v>
      </c>
      <c r="I74" s="77">
        <v>357.82916971197523</v>
      </c>
      <c r="J74" s="9"/>
      <c r="K74" s="3"/>
      <c r="L74" s="2"/>
      <c r="M74" s="13">
        <f t="shared" si="0"/>
        <v>0</v>
      </c>
      <c r="N74" s="14">
        <f t="shared" si="2"/>
        <v>-1</v>
      </c>
      <c r="O74" s="13">
        <f t="shared" si="1"/>
        <v>0</v>
      </c>
      <c r="P74" s="14">
        <f t="shared" si="3"/>
        <v>-1</v>
      </c>
      <c r="Q74" s="8"/>
      <c r="T74" s="38"/>
    </row>
    <row r="75" spans="1:20" ht="15" x14ac:dyDescent="0.25">
      <c r="A75" s="9"/>
      <c r="B75" t="s">
        <v>272</v>
      </c>
      <c r="C75" s="10"/>
      <c r="D75" s="11" t="s">
        <v>375</v>
      </c>
      <c r="E75" s="11"/>
      <c r="F75" s="11"/>
      <c r="G75" s="10" t="s">
        <v>415</v>
      </c>
      <c r="H75" s="77">
        <v>1188</v>
      </c>
      <c r="I75" s="77">
        <v>1958.1355427278309</v>
      </c>
      <c r="J75" s="9"/>
      <c r="K75" s="3"/>
      <c r="L75" s="2"/>
      <c r="M75" s="13">
        <f t="shared" si="0"/>
        <v>0</v>
      </c>
      <c r="N75" s="14">
        <f t="shared" si="2"/>
        <v>-1</v>
      </c>
      <c r="O75" s="13">
        <f t="shared" si="1"/>
        <v>0</v>
      </c>
      <c r="P75" s="14">
        <f t="shared" si="3"/>
        <v>-1</v>
      </c>
      <c r="Q75" s="8"/>
      <c r="T75" s="38"/>
    </row>
    <row r="76" spans="1:20" ht="15" x14ac:dyDescent="0.25">
      <c r="A76" s="9"/>
      <c r="B76" t="s">
        <v>273</v>
      </c>
      <c r="C76" s="10"/>
      <c r="D76" s="11" t="s">
        <v>376</v>
      </c>
      <c r="E76" s="11"/>
      <c r="F76" s="11"/>
      <c r="G76" s="10" t="s">
        <v>415</v>
      </c>
      <c r="H76" s="77">
        <v>1210</v>
      </c>
      <c r="I76" s="77">
        <v>1302.6873425000035</v>
      </c>
      <c r="J76" s="9"/>
      <c r="K76" s="3"/>
      <c r="L76" s="2"/>
      <c r="M76" s="13">
        <f t="shared" si="0"/>
        <v>0</v>
      </c>
      <c r="N76" s="14">
        <f t="shared" si="2"/>
        <v>-1</v>
      </c>
      <c r="O76" s="13">
        <f t="shared" si="1"/>
        <v>0</v>
      </c>
      <c r="P76" s="14">
        <f t="shared" si="3"/>
        <v>-1</v>
      </c>
      <c r="Q76" s="8"/>
      <c r="T76" s="38"/>
    </row>
    <row r="77" spans="1:20" ht="15" x14ac:dyDescent="0.25">
      <c r="A77" s="9"/>
      <c r="B77" t="s">
        <v>274</v>
      </c>
      <c r="C77" s="10"/>
      <c r="D77" s="11" t="s">
        <v>376</v>
      </c>
      <c r="E77" s="11"/>
      <c r="F77" s="11"/>
      <c r="G77" s="10" t="s">
        <v>415</v>
      </c>
      <c r="H77" s="77">
        <v>1498</v>
      </c>
      <c r="I77" s="77">
        <v>2285.666475967495</v>
      </c>
      <c r="J77" s="9"/>
      <c r="K77" s="3"/>
      <c r="L77" s="2"/>
      <c r="M77" s="13">
        <f t="shared" si="0"/>
        <v>0</v>
      </c>
      <c r="N77" s="14">
        <f t="shared" si="2"/>
        <v>-1</v>
      </c>
      <c r="O77" s="13">
        <f t="shared" si="1"/>
        <v>0</v>
      </c>
      <c r="P77" s="14">
        <f t="shared" si="3"/>
        <v>-1</v>
      </c>
      <c r="Q77" s="8"/>
      <c r="T77" s="38"/>
    </row>
    <row r="78" spans="1:20" ht="15" x14ac:dyDescent="0.25">
      <c r="A78" s="9"/>
      <c r="B78" t="s">
        <v>275</v>
      </c>
      <c r="C78" s="10"/>
      <c r="D78" s="11" t="s">
        <v>377</v>
      </c>
      <c r="E78" s="11"/>
      <c r="F78" s="11"/>
      <c r="G78" s="10" t="s">
        <v>415</v>
      </c>
      <c r="H78" s="77">
        <v>1772</v>
      </c>
      <c r="I78" s="77">
        <v>1895.0115592123832</v>
      </c>
      <c r="J78" s="9"/>
      <c r="K78" s="3"/>
      <c r="L78" s="2"/>
      <c r="M78" s="13">
        <f t="shared" si="0"/>
        <v>0</v>
      </c>
      <c r="N78" s="14">
        <f t="shared" si="2"/>
        <v>-1</v>
      </c>
      <c r="O78" s="13">
        <f t="shared" si="1"/>
        <v>0</v>
      </c>
      <c r="P78" s="14">
        <f t="shared" si="3"/>
        <v>-1</v>
      </c>
      <c r="Q78" s="8"/>
      <c r="T78" s="38"/>
    </row>
    <row r="79" spans="1:20" ht="15" x14ac:dyDescent="0.25">
      <c r="A79" s="9"/>
      <c r="B79" t="s">
        <v>276</v>
      </c>
      <c r="C79" s="10"/>
      <c r="D79" s="11" t="s">
        <v>377</v>
      </c>
      <c r="E79" s="11"/>
      <c r="F79" s="11"/>
      <c r="G79" s="10" t="s">
        <v>415</v>
      </c>
      <c r="H79" s="77">
        <v>2493</v>
      </c>
      <c r="I79" s="77">
        <v>2462.5023486970399</v>
      </c>
      <c r="J79" s="9"/>
      <c r="K79" s="3"/>
      <c r="L79" s="2"/>
      <c r="M79" s="13">
        <f t="shared" ref="M79:M92" si="4">IF(K79="",0,(SUMIF($G$20:$G$1000,K79,$H$20:$H$1000)))</f>
        <v>0</v>
      </c>
      <c r="N79" s="14">
        <f t="shared" ref="N79:N92" si="5">IF(K79="",-1,(-($L$6-(M79/L79))/$L$6))</f>
        <v>-1</v>
      </c>
      <c r="O79" s="13">
        <f t="shared" ref="O79:O90" si="6">IF(K79="",0,(SUMIF($G$19:$G$1000,K79,$I$19:$I$1000)))</f>
        <v>0</v>
      </c>
      <c r="P79" s="14">
        <f t="shared" ref="P79:P92" si="7">IF(K79="",-1,(-($M$6-(O79/L79))/$M$6))</f>
        <v>-1</v>
      </c>
      <c r="Q79" s="8"/>
      <c r="T79" s="38"/>
    </row>
    <row r="80" spans="1:20" ht="15" x14ac:dyDescent="0.25">
      <c r="A80" s="9"/>
      <c r="B80" t="s">
        <v>277</v>
      </c>
      <c r="C80" s="10"/>
      <c r="D80" s="11" t="s">
        <v>377</v>
      </c>
      <c r="E80" s="11"/>
      <c r="F80" s="11"/>
      <c r="G80" s="10" t="s">
        <v>415</v>
      </c>
      <c r="H80" s="77">
        <v>1046</v>
      </c>
      <c r="I80" s="77">
        <v>1027.0113861042787</v>
      </c>
      <c r="J80" s="9"/>
      <c r="K80" s="3"/>
      <c r="L80" s="2"/>
      <c r="M80" s="13">
        <f t="shared" si="4"/>
        <v>0</v>
      </c>
      <c r="N80" s="14">
        <f t="shared" si="5"/>
        <v>-1</v>
      </c>
      <c r="O80" s="13">
        <f t="shared" si="6"/>
        <v>0</v>
      </c>
      <c r="P80" s="14">
        <f t="shared" si="7"/>
        <v>-1</v>
      </c>
      <c r="Q80" s="8"/>
      <c r="T80" s="38"/>
    </row>
    <row r="81" spans="1:20" ht="15" x14ac:dyDescent="0.25">
      <c r="A81" s="9"/>
      <c r="B81" t="s">
        <v>278</v>
      </c>
      <c r="C81" s="10"/>
      <c r="D81" s="11" t="s">
        <v>375</v>
      </c>
      <c r="E81" s="11"/>
      <c r="F81" s="11"/>
      <c r="G81" s="10" t="s">
        <v>415</v>
      </c>
      <c r="H81" s="77">
        <v>2458</v>
      </c>
      <c r="I81" s="77">
        <v>3620.4317525534707</v>
      </c>
      <c r="J81" s="9"/>
      <c r="K81" s="3"/>
      <c r="L81" s="2"/>
      <c r="M81" s="13">
        <f t="shared" si="4"/>
        <v>0</v>
      </c>
      <c r="N81" s="14">
        <f t="shared" si="5"/>
        <v>-1</v>
      </c>
      <c r="O81" s="13">
        <f t="shared" si="6"/>
        <v>0</v>
      </c>
      <c r="P81" s="14">
        <f t="shared" si="7"/>
        <v>-1</v>
      </c>
      <c r="Q81" s="8"/>
      <c r="T81" s="38"/>
    </row>
    <row r="82" spans="1:20" ht="15" x14ac:dyDescent="0.25">
      <c r="A82" s="9"/>
      <c r="B82" t="s">
        <v>279</v>
      </c>
      <c r="C82" s="10"/>
      <c r="D82" s="11" t="s">
        <v>378</v>
      </c>
      <c r="E82" s="11"/>
      <c r="F82" s="11"/>
      <c r="G82" s="11" t="s">
        <v>416</v>
      </c>
      <c r="H82" s="77">
        <v>2323</v>
      </c>
      <c r="I82" s="77">
        <v>2228.9342061361417</v>
      </c>
      <c r="J82" s="9"/>
      <c r="K82" s="3"/>
      <c r="L82" s="2"/>
      <c r="M82" s="13">
        <f t="shared" si="4"/>
        <v>0</v>
      </c>
      <c r="N82" s="14">
        <f t="shared" si="5"/>
        <v>-1</v>
      </c>
      <c r="O82" s="13">
        <f t="shared" si="6"/>
        <v>0</v>
      </c>
      <c r="P82" s="14">
        <f t="shared" si="7"/>
        <v>-1</v>
      </c>
      <c r="Q82" s="8"/>
      <c r="T82" s="38"/>
    </row>
    <row r="83" spans="1:20" ht="15" x14ac:dyDescent="0.25">
      <c r="A83" s="9"/>
      <c r="B83" t="s">
        <v>280</v>
      </c>
      <c r="C83" s="10"/>
      <c r="D83" s="11" t="s">
        <v>378</v>
      </c>
      <c r="E83" s="11"/>
      <c r="F83" s="11"/>
      <c r="G83" s="11" t="s">
        <v>416</v>
      </c>
      <c r="H83" s="77">
        <v>2216</v>
      </c>
      <c r="I83" s="77">
        <v>2221.4043097112663</v>
      </c>
      <c r="J83" s="9"/>
      <c r="K83" s="3"/>
      <c r="L83" s="2"/>
      <c r="M83" s="13">
        <f t="shared" si="4"/>
        <v>0</v>
      </c>
      <c r="N83" s="14">
        <f t="shared" si="5"/>
        <v>-1</v>
      </c>
      <c r="O83" s="13">
        <f t="shared" si="6"/>
        <v>0</v>
      </c>
      <c r="P83" s="14">
        <f t="shared" si="7"/>
        <v>-1</v>
      </c>
      <c r="Q83" s="8"/>
      <c r="T83" s="38"/>
    </row>
    <row r="84" spans="1:20" ht="15" x14ac:dyDescent="0.25">
      <c r="A84" s="9"/>
      <c r="B84" t="s">
        <v>281</v>
      </c>
      <c r="C84" s="10"/>
      <c r="D84" s="11" t="s">
        <v>379</v>
      </c>
      <c r="E84" s="11"/>
      <c r="F84" s="11"/>
      <c r="G84" s="11" t="s">
        <v>416</v>
      </c>
      <c r="H84" s="77">
        <v>2630</v>
      </c>
      <c r="I84" s="77">
        <v>2776.1187924513879</v>
      </c>
      <c r="J84" s="9"/>
      <c r="K84" s="3"/>
      <c r="L84" s="2"/>
      <c r="M84" s="13">
        <f t="shared" si="4"/>
        <v>0</v>
      </c>
      <c r="N84" s="14">
        <f t="shared" si="5"/>
        <v>-1</v>
      </c>
      <c r="O84" s="13">
        <f t="shared" si="6"/>
        <v>0</v>
      </c>
      <c r="P84" s="14">
        <f t="shared" si="7"/>
        <v>-1</v>
      </c>
      <c r="Q84" s="8"/>
      <c r="T84" s="38"/>
    </row>
    <row r="85" spans="1:20" ht="15" x14ac:dyDescent="0.25">
      <c r="A85" s="9"/>
      <c r="B85" t="s">
        <v>282</v>
      </c>
      <c r="C85" s="10"/>
      <c r="D85" s="11" t="s">
        <v>379</v>
      </c>
      <c r="E85" s="11"/>
      <c r="F85" s="11"/>
      <c r="G85" s="11" t="s">
        <v>416</v>
      </c>
      <c r="H85" s="77">
        <v>1224</v>
      </c>
      <c r="I85" s="77">
        <v>1219.0576483705606</v>
      </c>
      <c r="J85" s="9"/>
      <c r="K85" s="3"/>
      <c r="L85" s="2"/>
      <c r="M85" s="13">
        <f t="shared" si="4"/>
        <v>0</v>
      </c>
      <c r="N85" s="14">
        <f t="shared" si="5"/>
        <v>-1</v>
      </c>
      <c r="O85" s="13">
        <f t="shared" si="6"/>
        <v>0</v>
      </c>
      <c r="P85" s="14">
        <f t="shared" si="7"/>
        <v>-1</v>
      </c>
      <c r="Q85" s="8"/>
    </row>
    <row r="86" spans="1:20" ht="15" x14ac:dyDescent="0.25">
      <c r="A86" s="9"/>
      <c r="B86" t="s">
        <v>283</v>
      </c>
      <c r="C86" s="10"/>
      <c r="D86" s="11" t="s">
        <v>379</v>
      </c>
      <c r="E86" s="11"/>
      <c r="F86" s="11"/>
      <c r="G86" s="11" t="s">
        <v>416</v>
      </c>
      <c r="H86" s="77">
        <v>1148</v>
      </c>
      <c r="I86" s="77">
        <v>1178.1421206631003</v>
      </c>
      <c r="J86" s="9"/>
      <c r="K86" s="3"/>
      <c r="L86" s="2"/>
      <c r="M86" s="13">
        <f t="shared" si="4"/>
        <v>0</v>
      </c>
      <c r="N86" s="14">
        <f t="shared" si="5"/>
        <v>-1</v>
      </c>
      <c r="O86" s="13">
        <f t="shared" si="6"/>
        <v>0</v>
      </c>
      <c r="P86" s="14">
        <f t="shared" si="7"/>
        <v>-1</v>
      </c>
      <c r="Q86" s="8"/>
    </row>
    <row r="87" spans="1:20" ht="15" x14ac:dyDescent="0.25">
      <c r="A87" s="9"/>
      <c r="B87" t="s">
        <v>284</v>
      </c>
      <c r="C87" s="10"/>
      <c r="D87" s="11" t="s">
        <v>379</v>
      </c>
      <c r="E87" s="11"/>
      <c r="F87" s="11"/>
      <c r="G87" s="11" t="s">
        <v>416</v>
      </c>
      <c r="H87" s="77">
        <v>353</v>
      </c>
      <c r="I87" s="77">
        <v>329.93025081650802</v>
      </c>
      <c r="J87" s="9"/>
      <c r="K87" s="3"/>
      <c r="L87" s="2"/>
      <c r="M87" s="13">
        <f t="shared" si="4"/>
        <v>0</v>
      </c>
      <c r="N87" s="14">
        <f t="shared" si="5"/>
        <v>-1</v>
      </c>
      <c r="O87" s="13">
        <f t="shared" si="6"/>
        <v>0</v>
      </c>
      <c r="P87" s="14">
        <f t="shared" si="7"/>
        <v>-1</v>
      </c>
      <c r="Q87" s="8"/>
    </row>
    <row r="88" spans="1:20" ht="15" x14ac:dyDescent="0.25">
      <c r="A88" s="9"/>
      <c r="B88" t="s">
        <v>285</v>
      </c>
      <c r="C88" s="10"/>
      <c r="D88" s="11" t="s">
        <v>380</v>
      </c>
      <c r="E88" s="11"/>
      <c r="F88" s="11"/>
      <c r="G88" s="11" t="s">
        <v>417</v>
      </c>
      <c r="H88" s="77">
        <v>2666</v>
      </c>
      <c r="I88" s="77">
        <v>2809.7748788548274</v>
      </c>
      <c r="J88" s="9"/>
      <c r="K88" s="3"/>
      <c r="L88" s="2"/>
      <c r="M88" s="13">
        <f t="shared" si="4"/>
        <v>0</v>
      </c>
      <c r="N88" s="14">
        <f t="shared" si="5"/>
        <v>-1</v>
      </c>
      <c r="O88" s="13">
        <f t="shared" si="6"/>
        <v>0</v>
      </c>
      <c r="P88" s="14">
        <f t="shared" si="7"/>
        <v>-1</v>
      </c>
      <c r="Q88" s="8"/>
    </row>
    <row r="89" spans="1:20" ht="15" x14ac:dyDescent="0.25">
      <c r="A89" s="9"/>
      <c r="B89" t="s">
        <v>286</v>
      </c>
      <c r="C89" s="10"/>
      <c r="D89" s="11" t="s">
        <v>380</v>
      </c>
      <c r="E89" s="11"/>
      <c r="F89" s="11"/>
      <c r="G89" s="11" t="s">
        <v>417</v>
      </c>
      <c r="H89" s="77">
        <v>1111</v>
      </c>
      <c r="I89" s="77">
        <v>1167.1872000839919</v>
      </c>
      <c r="J89" s="9"/>
      <c r="K89" s="3"/>
      <c r="L89" s="2"/>
      <c r="M89" s="13">
        <f t="shared" si="4"/>
        <v>0</v>
      </c>
      <c r="N89" s="14">
        <f t="shared" si="5"/>
        <v>-1</v>
      </c>
      <c r="O89" s="13">
        <f t="shared" si="6"/>
        <v>0</v>
      </c>
      <c r="P89" s="14">
        <f t="shared" si="7"/>
        <v>-1</v>
      </c>
      <c r="Q89" s="8"/>
    </row>
    <row r="90" spans="1:20" ht="15" x14ac:dyDescent="0.25">
      <c r="A90" s="9"/>
      <c r="B90" t="s">
        <v>287</v>
      </c>
      <c r="C90" s="10"/>
      <c r="D90" s="11" t="s">
        <v>377</v>
      </c>
      <c r="E90" s="11"/>
      <c r="F90" s="11"/>
      <c r="G90" s="11" t="s">
        <v>417</v>
      </c>
      <c r="H90" s="77">
        <v>3588</v>
      </c>
      <c r="I90" s="77">
        <v>3984.6677184848086</v>
      </c>
      <c r="J90" s="9"/>
      <c r="K90" s="3"/>
      <c r="L90" s="2"/>
      <c r="M90" s="13">
        <f t="shared" si="4"/>
        <v>0</v>
      </c>
      <c r="N90" s="14">
        <f t="shared" si="5"/>
        <v>-1</v>
      </c>
      <c r="O90" s="13">
        <f t="shared" si="6"/>
        <v>0</v>
      </c>
      <c r="P90" s="14">
        <f t="shared" si="7"/>
        <v>-1</v>
      </c>
      <c r="Q90" s="8"/>
    </row>
    <row r="91" spans="1:20" ht="15" x14ac:dyDescent="0.25">
      <c r="A91" s="9"/>
      <c r="B91" t="s">
        <v>288</v>
      </c>
      <c r="C91" s="10"/>
      <c r="D91" s="11" t="s">
        <v>380</v>
      </c>
      <c r="E91" s="11"/>
      <c r="F91" s="11"/>
      <c r="G91" s="11" t="s">
        <v>417</v>
      </c>
      <c r="H91" s="77">
        <v>1757</v>
      </c>
      <c r="I91" s="77">
        <v>1958.3231096827385</v>
      </c>
      <c r="J91" s="9"/>
      <c r="K91" s="3"/>
      <c r="L91" s="2"/>
      <c r="M91" s="13">
        <f t="shared" si="4"/>
        <v>0</v>
      </c>
      <c r="N91" s="14">
        <f t="shared" si="5"/>
        <v>-1</v>
      </c>
      <c r="O91" s="13">
        <f>IF(K91="",0,(SUMIF($G$19:$G$1000,K91,$I$19:$I$1000)))</f>
        <v>0</v>
      </c>
      <c r="P91" s="14">
        <f t="shared" si="7"/>
        <v>-1</v>
      </c>
      <c r="Q91" s="8"/>
    </row>
    <row r="92" spans="1:20" ht="15" x14ac:dyDescent="0.25">
      <c r="B92" t="s">
        <v>289</v>
      </c>
      <c r="D92" s="5" t="s">
        <v>381</v>
      </c>
      <c r="G92" s="5" t="s">
        <v>418</v>
      </c>
      <c r="H92" s="77">
        <v>763</v>
      </c>
      <c r="I92" s="77">
        <v>738.62294340533879</v>
      </c>
      <c r="M92" s="7">
        <f t="shared" si="4"/>
        <v>0</v>
      </c>
      <c r="N92" s="7">
        <f t="shared" si="5"/>
        <v>-1</v>
      </c>
      <c r="O92" s="7">
        <f>IF(K92="",0,(SUMIF($G$19:$G$1000,K92,$I$19:$I$1000)))</f>
        <v>0</v>
      </c>
      <c r="P92" s="7">
        <f t="shared" si="7"/>
        <v>-1</v>
      </c>
    </row>
    <row r="93" spans="1:20" ht="15" x14ac:dyDescent="0.25">
      <c r="B93" t="s">
        <v>290</v>
      </c>
      <c r="D93" s="5" t="s">
        <v>382</v>
      </c>
      <c r="G93" s="5" t="s">
        <v>418</v>
      </c>
      <c r="H93" s="77">
        <v>856</v>
      </c>
      <c r="I93" s="77">
        <v>866.28859195542361</v>
      </c>
    </row>
    <row r="94" spans="1:20" ht="15" x14ac:dyDescent="0.25">
      <c r="B94" t="s">
        <v>291</v>
      </c>
      <c r="D94" s="5" t="s">
        <v>383</v>
      </c>
      <c r="G94" s="5" t="s">
        <v>418</v>
      </c>
      <c r="H94" s="77">
        <v>2363</v>
      </c>
      <c r="I94" s="77">
        <v>2442.8985275919035</v>
      </c>
    </row>
    <row r="95" spans="1:20" ht="15" x14ac:dyDescent="0.25">
      <c r="B95" t="s">
        <v>292</v>
      </c>
      <c r="D95" s="5" t="s">
        <v>384</v>
      </c>
      <c r="G95" s="5" t="s">
        <v>418</v>
      </c>
      <c r="H95" s="77">
        <v>651</v>
      </c>
      <c r="I95" s="77">
        <v>631.70090181515752</v>
      </c>
    </row>
    <row r="96" spans="1:20" ht="15" x14ac:dyDescent="0.25">
      <c r="B96" t="s">
        <v>293</v>
      </c>
      <c r="D96" s="5" t="s">
        <v>367</v>
      </c>
      <c r="G96" s="5" t="s">
        <v>418</v>
      </c>
      <c r="H96" s="77">
        <v>894</v>
      </c>
      <c r="I96" s="77">
        <v>1025.4732893437194</v>
      </c>
    </row>
    <row r="97" spans="2:9" ht="15" x14ac:dyDescent="0.25">
      <c r="B97" t="s">
        <v>294</v>
      </c>
      <c r="D97" s="5" t="s">
        <v>381</v>
      </c>
      <c r="G97" s="5" t="s">
        <v>418</v>
      </c>
      <c r="H97" s="77">
        <v>3950</v>
      </c>
      <c r="I97" s="77">
        <v>3798.5015552929103</v>
      </c>
    </row>
    <row r="98" spans="2:9" ht="15" x14ac:dyDescent="0.25">
      <c r="B98" t="s">
        <v>295</v>
      </c>
      <c r="D98" s="5" t="s">
        <v>385</v>
      </c>
      <c r="G98" s="5" t="s">
        <v>418</v>
      </c>
      <c r="H98" s="77">
        <v>108</v>
      </c>
      <c r="I98" s="77">
        <v>106.39844134985864</v>
      </c>
    </row>
    <row r="99" spans="2:9" ht="15" x14ac:dyDescent="0.25">
      <c r="B99" t="s">
        <v>296</v>
      </c>
      <c r="D99" s="5" t="s">
        <v>386</v>
      </c>
      <c r="G99" s="5" t="s">
        <v>418</v>
      </c>
      <c r="H99" s="77">
        <v>460</v>
      </c>
      <c r="I99" s="77">
        <v>439.19849468830211</v>
      </c>
    </row>
    <row r="100" spans="2:9" ht="15" x14ac:dyDescent="0.25">
      <c r="B100" t="s">
        <v>297</v>
      </c>
      <c r="D100" s="5" t="s">
        <v>367</v>
      </c>
      <c r="G100" s="5" t="s">
        <v>419</v>
      </c>
      <c r="H100" s="77">
        <v>2228</v>
      </c>
      <c r="I100" s="77">
        <v>2219.002368963022</v>
      </c>
    </row>
    <row r="101" spans="2:9" ht="15" x14ac:dyDescent="0.25">
      <c r="B101" t="s">
        <v>298</v>
      </c>
      <c r="D101" s="5" t="s">
        <v>367</v>
      </c>
      <c r="G101" s="5" t="s">
        <v>419</v>
      </c>
      <c r="H101" s="77">
        <v>44</v>
      </c>
      <c r="I101" s="77">
        <v>41.012117254003407</v>
      </c>
    </row>
    <row r="102" spans="2:9" ht="15" x14ac:dyDescent="0.25">
      <c r="B102" t="s">
        <v>299</v>
      </c>
      <c r="D102" s="5" t="s">
        <v>381</v>
      </c>
      <c r="G102" s="5" t="s">
        <v>419</v>
      </c>
      <c r="H102" s="77">
        <v>3327</v>
      </c>
      <c r="I102" s="77">
        <v>3134.9426891032526</v>
      </c>
    </row>
    <row r="103" spans="2:9" ht="15" x14ac:dyDescent="0.25">
      <c r="B103" t="s">
        <v>300</v>
      </c>
      <c r="D103" s="5" t="s">
        <v>381</v>
      </c>
      <c r="G103" s="5" t="s">
        <v>419</v>
      </c>
      <c r="H103" s="77">
        <v>2345</v>
      </c>
      <c r="I103" s="77">
        <v>2898.2089875133443</v>
      </c>
    </row>
    <row r="104" spans="2:9" ht="15" x14ac:dyDescent="0.25">
      <c r="B104" t="s">
        <v>301</v>
      </c>
      <c r="D104" s="5" t="s">
        <v>381</v>
      </c>
      <c r="G104" s="5" t="s">
        <v>419</v>
      </c>
      <c r="H104" s="77">
        <v>897</v>
      </c>
      <c r="I104" s="77">
        <v>850.41443378714564</v>
      </c>
    </row>
    <row r="105" spans="2:9" ht="15" x14ac:dyDescent="0.25">
      <c r="B105" t="s">
        <v>302</v>
      </c>
      <c r="D105" s="5" t="s">
        <v>387</v>
      </c>
      <c r="G105" s="5" t="s">
        <v>387</v>
      </c>
      <c r="H105" s="77">
        <v>3446</v>
      </c>
      <c r="I105" s="77">
        <v>3661.5326451278902</v>
      </c>
    </row>
    <row r="106" spans="2:9" ht="15" x14ac:dyDescent="0.25">
      <c r="B106" t="s">
        <v>303</v>
      </c>
      <c r="D106" s="5" t="s">
        <v>387</v>
      </c>
      <c r="G106" s="5" t="s">
        <v>387</v>
      </c>
      <c r="H106" s="77">
        <v>1859</v>
      </c>
      <c r="I106" s="77">
        <v>2035.9886385807531</v>
      </c>
    </row>
    <row r="107" spans="2:9" ht="15" x14ac:dyDescent="0.25">
      <c r="B107" t="s">
        <v>304</v>
      </c>
      <c r="D107" s="5" t="s">
        <v>388</v>
      </c>
      <c r="G107" s="5" t="s">
        <v>387</v>
      </c>
      <c r="H107" s="77">
        <v>195</v>
      </c>
      <c r="I107" s="77">
        <v>197.9598943514053</v>
      </c>
    </row>
    <row r="108" spans="2:9" ht="15" x14ac:dyDescent="0.25">
      <c r="B108" t="s">
        <v>305</v>
      </c>
      <c r="D108" s="5" t="s">
        <v>389</v>
      </c>
      <c r="G108" s="5" t="s">
        <v>387</v>
      </c>
      <c r="H108" s="77">
        <v>192</v>
      </c>
      <c r="I108" s="77">
        <v>193.27754354427674</v>
      </c>
    </row>
    <row r="109" spans="2:9" ht="15" x14ac:dyDescent="0.25">
      <c r="B109" t="s">
        <v>306</v>
      </c>
      <c r="D109" s="5" t="s">
        <v>390</v>
      </c>
      <c r="G109" s="5" t="s">
        <v>387</v>
      </c>
      <c r="H109" s="77">
        <v>58</v>
      </c>
      <c r="I109" s="77">
        <v>55.373096584276219</v>
      </c>
    </row>
    <row r="110" spans="2:9" ht="15" x14ac:dyDescent="0.25">
      <c r="B110" t="s">
        <v>307</v>
      </c>
      <c r="D110" s="5" t="s">
        <v>391</v>
      </c>
      <c r="G110" s="5" t="s">
        <v>387</v>
      </c>
      <c r="H110" s="77">
        <v>1155</v>
      </c>
      <c r="I110" s="77">
        <v>1203.2129071548407</v>
      </c>
    </row>
    <row r="111" spans="2:9" ht="15" x14ac:dyDescent="0.25">
      <c r="B111" t="s">
        <v>308</v>
      </c>
      <c r="D111" s="5" t="s">
        <v>392</v>
      </c>
      <c r="G111" s="5" t="s">
        <v>387</v>
      </c>
      <c r="H111" s="77">
        <v>104</v>
      </c>
      <c r="I111" s="77">
        <v>93.746197612507515</v>
      </c>
    </row>
    <row r="112" spans="2:9" ht="15" x14ac:dyDescent="0.25">
      <c r="B112" t="s">
        <v>309</v>
      </c>
      <c r="D112" s="5" t="s">
        <v>393</v>
      </c>
      <c r="G112" s="5" t="s">
        <v>387</v>
      </c>
      <c r="H112" s="77">
        <v>192</v>
      </c>
      <c r="I112" s="77">
        <v>201.1327593464039</v>
      </c>
    </row>
    <row r="113" spans="2:9" ht="15" x14ac:dyDescent="0.25">
      <c r="B113" t="s">
        <v>310</v>
      </c>
      <c r="D113" s="5" t="s">
        <v>394</v>
      </c>
      <c r="G113" s="5" t="s">
        <v>387</v>
      </c>
      <c r="H113" s="77">
        <v>27</v>
      </c>
      <c r="I113" s="77">
        <v>25.02782669221201</v>
      </c>
    </row>
    <row r="114" spans="2:9" ht="15" x14ac:dyDescent="0.25">
      <c r="B114" t="s">
        <v>311</v>
      </c>
      <c r="D114" s="5" t="s">
        <v>395</v>
      </c>
      <c r="G114" s="5" t="s">
        <v>387</v>
      </c>
      <c r="H114" s="77">
        <v>254</v>
      </c>
      <c r="I114" s="77">
        <v>1684.6405060733271</v>
      </c>
    </row>
    <row r="115" spans="2:9" ht="15" x14ac:dyDescent="0.25">
      <c r="B115" t="s">
        <v>312</v>
      </c>
      <c r="D115" s="5" t="s">
        <v>396</v>
      </c>
      <c r="G115" s="5" t="s">
        <v>387</v>
      </c>
      <c r="H115" s="77">
        <v>78</v>
      </c>
      <c r="I115" s="77">
        <v>73.373554817695506</v>
      </c>
    </row>
    <row r="116" spans="2:9" ht="15" x14ac:dyDescent="0.25">
      <c r="B116" t="s">
        <v>313</v>
      </c>
      <c r="D116" s="5" t="s">
        <v>397</v>
      </c>
      <c r="G116" s="5" t="s">
        <v>387</v>
      </c>
      <c r="H116" s="77">
        <v>119</v>
      </c>
      <c r="I116" s="77">
        <v>127.96757991060774</v>
      </c>
    </row>
    <row r="117" spans="2:9" ht="15" x14ac:dyDescent="0.25">
      <c r="B117" t="s">
        <v>314</v>
      </c>
      <c r="D117" s="5" t="s">
        <v>398</v>
      </c>
      <c r="G117" s="5" t="s">
        <v>387</v>
      </c>
      <c r="H117" s="77">
        <v>580</v>
      </c>
      <c r="I117" s="77">
        <v>560.07180554587171</v>
      </c>
    </row>
    <row r="118" spans="2:9" ht="15" x14ac:dyDescent="0.25">
      <c r="B118" t="s">
        <v>315</v>
      </c>
      <c r="D118" s="5" t="s">
        <v>399</v>
      </c>
      <c r="G118" s="5" t="s">
        <v>387</v>
      </c>
      <c r="H118" s="77">
        <v>798</v>
      </c>
      <c r="I118" s="77">
        <v>797.63234871594125</v>
      </c>
    </row>
    <row r="119" spans="2:9" ht="15" x14ac:dyDescent="0.25">
      <c r="B119" t="s">
        <v>316</v>
      </c>
      <c r="D119" s="5" t="s">
        <v>400</v>
      </c>
      <c r="G119" s="5" t="s">
        <v>387</v>
      </c>
      <c r="H119" s="77">
        <v>513</v>
      </c>
      <c r="I119" s="77">
        <v>506.08764682640594</v>
      </c>
    </row>
    <row r="120" spans="2:9" ht="15" x14ac:dyDescent="0.25">
      <c r="B120" t="s">
        <v>317</v>
      </c>
      <c r="D120" s="5" t="s">
        <v>401</v>
      </c>
      <c r="G120" s="5" t="s">
        <v>387</v>
      </c>
      <c r="H120" s="77">
        <v>152</v>
      </c>
      <c r="I120" s="77">
        <v>148.3283187417328</v>
      </c>
    </row>
    <row r="121" spans="2:9" ht="15" x14ac:dyDescent="0.25">
      <c r="B121" t="s">
        <v>318</v>
      </c>
      <c r="D121" s="5" t="s">
        <v>402</v>
      </c>
      <c r="G121" s="5" t="s">
        <v>387</v>
      </c>
      <c r="H121" s="77">
        <v>62</v>
      </c>
      <c r="I121" s="77">
        <v>56.788591286210291</v>
      </c>
    </row>
    <row r="122" spans="2:9" ht="15" x14ac:dyDescent="0.25">
      <c r="B122" t="s">
        <v>319</v>
      </c>
      <c r="D122" s="5" t="s">
        <v>403</v>
      </c>
      <c r="G122" s="5" t="s">
        <v>387</v>
      </c>
      <c r="H122" s="77">
        <v>140</v>
      </c>
      <c r="I122" s="77">
        <v>123.73841624807071</v>
      </c>
    </row>
    <row r="123" spans="2:9" ht="15" x14ac:dyDescent="0.25">
      <c r="B123" t="s">
        <v>320</v>
      </c>
      <c r="D123" s="5" t="s">
        <v>362</v>
      </c>
      <c r="G123" s="5" t="s">
        <v>362</v>
      </c>
      <c r="H123" s="77">
        <v>2567</v>
      </c>
      <c r="I123" s="77">
        <v>2536.2385201108559</v>
      </c>
    </row>
    <row r="124" spans="2:9" ht="15" x14ac:dyDescent="0.25">
      <c r="B124" t="s">
        <v>321</v>
      </c>
      <c r="D124" s="5" t="s">
        <v>362</v>
      </c>
      <c r="G124" s="5" t="s">
        <v>362</v>
      </c>
      <c r="H124" s="77">
        <v>2280</v>
      </c>
      <c r="I124" s="77">
        <v>2270.3139027083121</v>
      </c>
    </row>
    <row r="125" spans="2:9" ht="15" x14ac:dyDescent="0.25">
      <c r="B125" t="s">
        <v>322</v>
      </c>
      <c r="D125" s="5" t="s">
        <v>362</v>
      </c>
      <c r="G125" s="5" t="s">
        <v>362</v>
      </c>
      <c r="H125" s="77">
        <v>2109</v>
      </c>
      <c r="I125" s="77">
        <v>2065.9122188882584</v>
      </c>
    </row>
    <row r="126" spans="2:9" ht="15" x14ac:dyDescent="0.25">
      <c r="B126" t="s">
        <v>323</v>
      </c>
      <c r="D126" s="5" t="s">
        <v>362</v>
      </c>
      <c r="G126" s="5" t="s">
        <v>362</v>
      </c>
      <c r="H126" s="77">
        <v>2498</v>
      </c>
      <c r="I126" s="77">
        <v>2518.7295515689689</v>
      </c>
    </row>
    <row r="127" spans="2:9" ht="15" x14ac:dyDescent="0.25">
      <c r="B127" t="s">
        <v>324</v>
      </c>
      <c r="D127" s="5" t="s">
        <v>404</v>
      </c>
      <c r="G127" s="5" t="s">
        <v>404</v>
      </c>
      <c r="H127" s="77">
        <v>986</v>
      </c>
      <c r="I127" s="77">
        <v>993.36054244599984</v>
      </c>
    </row>
    <row r="128" spans="2:9" ht="15" x14ac:dyDescent="0.25">
      <c r="B128" t="s">
        <v>325</v>
      </c>
      <c r="D128" s="5" t="s">
        <v>367</v>
      </c>
      <c r="G128" s="5" t="s">
        <v>404</v>
      </c>
      <c r="H128" s="77">
        <v>2509</v>
      </c>
      <c r="I128" s="77">
        <v>2343.1537228020311</v>
      </c>
    </row>
    <row r="129" spans="2:9" ht="15" x14ac:dyDescent="0.25">
      <c r="B129" t="s">
        <v>326</v>
      </c>
      <c r="D129" s="5" t="s">
        <v>367</v>
      </c>
      <c r="G129" s="5" t="s">
        <v>404</v>
      </c>
      <c r="H129" s="77">
        <v>1423</v>
      </c>
      <c r="I129" s="77">
        <v>1437.5964737858615</v>
      </c>
    </row>
    <row r="130" spans="2:9" ht="15" x14ac:dyDescent="0.25">
      <c r="B130" t="s">
        <v>327</v>
      </c>
      <c r="D130" s="5" t="s">
        <v>404</v>
      </c>
      <c r="G130" s="5" t="s">
        <v>404</v>
      </c>
      <c r="H130" s="77">
        <v>689</v>
      </c>
      <c r="I130" s="77">
        <v>647.55092782319514</v>
      </c>
    </row>
    <row r="131" spans="2:9" ht="15" x14ac:dyDescent="0.25">
      <c r="B131" t="s">
        <v>328</v>
      </c>
      <c r="D131" s="5" t="s">
        <v>404</v>
      </c>
      <c r="G131" s="5" t="s">
        <v>404</v>
      </c>
      <c r="H131" s="77">
        <v>1554</v>
      </c>
      <c r="I131" s="77">
        <v>1518.9051327396674</v>
      </c>
    </row>
    <row r="132" spans="2:9" ht="15" x14ac:dyDescent="0.25">
      <c r="B132" t="s">
        <v>329</v>
      </c>
      <c r="D132" s="5" t="s">
        <v>404</v>
      </c>
      <c r="G132" s="5" t="s">
        <v>404</v>
      </c>
      <c r="H132" s="77">
        <v>1595</v>
      </c>
      <c r="I132" s="77">
        <v>1907.0666204566567</v>
      </c>
    </row>
    <row r="133" spans="2:9" ht="15" x14ac:dyDescent="0.25">
      <c r="B133" t="s">
        <v>330</v>
      </c>
      <c r="D133" s="5" t="s">
        <v>404</v>
      </c>
      <c r="G133" s="5" t="s">
        <v>404</v>
      </c>
      <c r="H133" s="77">
        <v>967</v>
      </c>
      <c r="I133" s="77">
        <v>936.1804068812628</v>
      </c>
    </row>
    <row r="134" spans="2:9" ht="15" x14ac:dyDescent="0.25">
      <c r="B134" t="s">
        <v>331</v>
      </c>
      <c r="D134" s="5" t="s">
        <v>404</v>
      </c>
      <c r="G134" s="5" t="s">
        <v>404</v>
      </c>
      <c r="H134" s="77">
        <v>1369</v>
      </c>
      <c r="I134" s="77">
        <v>1420.3221448813645</v>
      </c>
    </row>
    <row r="135" spans="2:9" ht="15" x14ac:dyDescent="0.25">
      <c r="B135" t="s">
        <v>332</v>
      </c>
      <c r="D135" s="5" t="s">
        <v>379</v>
      </c>
      <c r="G135" s="5" t="s">
        <v>406</v>
      </c>
      <c r="H135" s="77">
        <v>1892</v>
      </c>
      <c r="I135" s="77">
        <v>1871.4086107198816</v>
      </c>
    </row>
    <row r="136" spans="2:9" ht="15" x14ac:dyDescent="0.25">
      <c r="B136" t="s">
        <v>333</v>
      </c>
      <c r="D136" s="5" t="s">
        <v>405</v>
      </c>
      <c r="G136" s="5" t="s">
        <v>406</v>
      </c>
      <c r="H136" s="77">
        <v>127</v>
      </c>
      <c r="I136" s="77">
        <v>121.40789992579639</v>
      </c>
    </row>
    <row r="137" spans="2:9" ht="15" x14ac:dyDescent="0.25">
      <c r="B137" t="s">
        <v>334</v>
      </c>
      <c r="D137" s="5" t="s">
        <v>406</v>
      </c>
      <c r="G137" s="5" t="s">
        <v>406</v>
      </c>
      <c r="H137" s="77">
        <v>1274</v>
      </c>
      <c r="I137" s="77">
        <v>1325.9608364670114</v>
      </c>
    </row>
    <row r="138" spans="2:9" ht="15" x14ac:dyDescent="0.25">
      <c r="B138" t="s">
        <v>335</v>
      </c>
      <c r="D138" s="5" t="s">
        <v>406</v>
      </c>
      <c r="G138" s="5" t="s">
        <v>406</v>
      </c>
      <c r="H138" s="77">
        <v>1215</v>
      </c>
      <c r="I138" s="77">
        <v>1156.7603718122277</v>
      </c>
    </row>
    <row r="139" spans="2:9" ht="15" x14ac:dyDescent="0.25">
      <c r="B139" t="s">
        <v>336</v>
      </c>
      <c r="D139" s="5" t="s">
        <v>406</v>
      </c>
      <c r="G139" s="5" t="s">
        <v>406</v>
      </c>
      <c r="H139" s="77">
        <v>1348</v>
      </c>
      <c r="I139" s="77">
        <v>1302.3912543246634</v>
      </c>
    </row>
    <row r="140" spans="2:9" ht="15" x14ac:dyDescent="0.25">
      <c r="B140" t="s">
        <v>337</v>
      </c>
      <c r="D140" s="5" t="s">
        <v>406</v>
      </c>
      <c r="G140" s="5" t="s">
        <v>406</v>
      </c>
      <c r="H140" s="77">
        <v>729</v>
      </c>
      <c r="I140" s="77">
        <v>736.74158453345956</v>
      </c>
    </row>
    <row r="141" spans="2:9" ht="15" x14ac:dyDescent="0.25">
      <c r="B141" t="s">
        <v>338</v>
      </c>
      <c r="D141" s="5" t="s">
        <v>406</v>
      </c>
      <c r="G141" s="5" t="s">
        <v>406</v>
      </c>
      <c r="H141" s="77">
        <v>1118</v>
      </c>
      <c r="I141" s="77">
        <v>1225.8443083485286</v>
      </c>
    </row>
    <row r="142" spans="2:9" ht="15" x14ac:dyDescent="0.25">
      <c r="B142" t="s">
        <v>339</v>
      </c>
      <c r="D142" s="5" t="s">
        <v>407</v>
      </c>
      <c r="G142" s="5" t="s">
        <v>406</v>
      </c>
      <c r="H142" s="77">
        <v>2013</v>
      </c>
      <c r="I142" s="77">
        <v>2658.0653023660766</v>
      </c>
    </row>
    <row r="143" spans="2:9" ht="15" x14ac:dyDescent="0.25">
      <c r="B143" t="s">
        <v>340</v>
      </c>
      <c r="D143" s="5" t="s">
        <v>408</v>
      </c>
      <c r="G143" s="5" t="s">
        <v>406</v>
      </c>
      <c r="H143" s="77">
        <v>2505</v>
      </c>
      <c r="I143" s="77">
        <v>4978.4018152933231</v>
      </c>
    </row>
    <row r="144" spans="2:9" ht="15" x14ac:dyDescent="0.25">
      <c r="B144" t="s">
        <v>341</v>
      </c>
      <c r="D144" s="5" t="s">
        <v>362</v>
      </c>
      <c r="G144" s="5" t="s">
        <v>420</v>
      </c>
      <c r="H144" s="77">
        <v>2703</v>
      </c>
      <c r="I144" s="77">
        <v>2806.1879884910209</v>
      </c>
    </row>
    <row r="145" spans="2:9" ht="15" x14ac:dyDescent="0.25">
      <c r="B145" t="s">
        <v>342</v>
      </c>
      <c r="D145" s="5" t="s">
        <v>362</v>
      </c>
      <c r="G145" s="5" t="s">
        <v>420</v>
      </c>
      <c r="H145" s="77">
        <v>2024</v>
      </c>
      <c r="I145" s="77">
        <v>2171.7104922955223</v>
      </c>
    </row>
    <row r="146" spans="2:9" ht="15" x14ac:dyDescent="0.25">
      <c r="B146" t="s">
        <v>343</v>
      </c>
      <c r="D146" s="5" t="s">
        <v>362</v>
      </c>
      <c r="G146" s="5" t="s">
        <v>420</v>
      </c>
      <c r="H146" s="77">
        <v>1451</v>
      </c>
      <c r="I146" s="77">
        <v>1611.2822061280242</v>
      </c>
    </row>
    <row r="147" spans="2:9" ht="15" x14ac:dyDescent="0.25">
      <c r="B147" t="s">
        <v>344</v>
      </c>
      <c r="D147" s="5" t="s">
        <v>379</v>
      </c>
      <c r="G147" s="5" t="s">
        <v>420</v>
      </c>
      <c r="H147" s="77">
        <v>2418</v>
      </c>
      <c r="I147" s="77">
        <v>2593.3495099299025</v>
      </c>
    </row>
    <row r="148" spans="2:9" ht="15" x14ac:dyDescent="0.25">
      <c r="B148" t="s">
        <v>345</v>
      </c>
      <c r="D148" s="5" t="s">
        <v>362</v>
      </c>
      <c r="G148" s="5" t="s">
        <v>420</v>
      </c>
      <c r="H148" s="77">
        <v>433</v>
      </c>
      <c r="I148" s="77">
        <v>1794.1512302076949</v>
      </c>
    </row>
    <row r="149" spans="2:9" ht="15" x14ac:dyDescent="0.25">
      <c r="B149" t="s">
        <v>346</v>
      </c>
      <c r="D149" s="5" t="s">
        <v>404</v>
      </c>
      <c r="G149" s="5" t="s">
        <v>421</v>
      </c>
      <c r="H149" s="77">
        <v>679</v>
      </c>
      <c r="I149" s="77">
        <v>643.61169268745323</v>
      </c>
    </row>
    <row r="150" spans="2:9" ht="15" x14ac:dyDescent="0.25">
      <c r="B150" t="s">
        <v>347</v>
      </c>
      <c r="D150" s="5" t="s">
        <v>365</v>
      </c>
      <c r="G150" s="5" t="s">
        <v>421</v>
      </c>
      <c r="H150" s="77">
        <v>2630</v>
      </c>
      <c r="I150" s="77">
        <v>2554.200668981633</v>
      </c>
    </row>
    <row r="151" spans="2:9" ht="15" x14ac:dyDescent="0.25">
      <c r="B151" t="s">
        <v>348</v>
      </c>
      <c r="D151" s="5" t="s">
        <v>365</v>
      </c>
      <c r="G151" s="5" t="s">
        <v>421</v>
      </c>
      <c r="H151" s="77">
        <v>956</v>
      </c>
      <c r="I151" s="77">
        <v>1015.1855326809828</v>
      </c>
    </row>
    <row r="152" spans="2:9" ht="15" x14ac:dyDescent="0.25">
      <c r="B152" t="s">
        <v>349</v>
      </c>
      <c r="D152" s="5" t="s">
        <v>365</v>
      </c>
      <c r="G152" s="5" t="s">
        <v>421</v>
      </c>
      <c r="H152" s="77">
        <v>2535</v>
      </c>
      <c r="I152" s="77">
        <v>2667.3940949282069</v>
      </c>
    </row>
    <row r="153" spans="2:9" ht="15" x14ac:dyDescent="0.25">
      <c r="B153" t="s">
        <v>350</v>
      </c>
      <c r="D153" s="5" t="s">
        <v>365</v>
      </c>
      <c r="G153" s="5" t="s">
        <v>421</v>
      </c>
      <c r="H153" s="77">
        <v>1774</v>
      </c>
      <c r="I153" s="77">
        <v>1866.2190064688205</v>
      </c>
    </row>
    <row r="154" spans="2:9" ht="15" x14ac:dyDescent="0.25">
      <c r="B154" t="s">
        <v>351</v>
      </c>
      <c r="D154" s="5" t="s">
        <v>409</v>
      </c>
      <c r="G154" s="5" t="s">
        <v>421</v>
      </c>
      <c r="H154" s="77">
        <v>2271</v>
      </c>
      <c r="I154" s="77">
        <v>2295.8616096508754</v>
      </c>
    </row>
    <row r="155" spans="2:9" ht="15" x14ac:dyDescent="0.25">
      <c r="B155" t="s">
        <v>352</v>
      </c>
      <c r="D155" s="5" t="s">
        <v>366</v>
      </c>
      <c r="G155" s="5" t="s">
        <v>422</v>
      </c>
      <c r="H155" s="77">
        <v>3247</v>
      </c>
      <c r="I155" s="77">
        <v>3475.4716124769993</v>
      </c>
    </row>
    <row r="156" spans="2:9" ht="15" x14ac:dyDescent="0.25">
      <c r="B156" t="s">
        <v>353</v>
      </c>
      <c r="D156" s="5" t="s">
        <v>410</v>
      </c>
      <c r="G156" s="5" t="s">
        <v>422</v>
      </c>
      <c r="H156" s="77">
        <v>731</v>
      </c>
      <c r="I156" s="77">
        <v>750.36045521925371</v>
      </c>
    </row>
    <row r="157" spans="2:9" ht="15" x14ac:dyDescent="0.25">
      <c r="B157" t="s">
        <v>354</v>
      </c>
      <c r="D157" s="5" t="s">
        <v>410</v>
      </c>
      <c r="G157" s="5" t="s">
        <v>422</v>
      </c>
      <c r="H157" s="77">
        <v>1837</v>
      </c>
      <c r="I157" s="77">
        <v>1929.8718381125364</v>
      </c>
    </row>
    <row r="158" spans="2:9" ht="15" x14ac:dyDescent="0.25">
      <c r="B158" t="s">
        <v>355</v>
      </c>
      <c r="D158" s="5" t="s">
        <v>410</v>
      </c>
      <c r="G158" s="5" t="s">
        <v>422</v>
      </c>
      <c r="H158" s="77">
        <v>1347</v>
      </c>
      <c r="I158" s="77">
        <v>1326.0649958975123</v>
      </c>
    </row>
    <row r="159" spans="2:9" ht="15" x14ac:dyDescent="0.25">
      <c r="B159" t="s">
        <v>356</v>
      </c>
      <c r="D159" s="5" t="s">
        <v>410</v>
      </c>
      <c r="G159" s="5" t="s">
        <v>422</v>
      </c>
      <c r="H159" s="77">
        <v>587</v>
      </c>
      <c r="I159" s="77">
        <v>608.87295922587373</v>
      </c>
    </row>
    <row r="160" spans="2:9" ht="15" x14ac:dyDescent="0.25">
      <c r="B160" t="s">
        <v>357</v>
      </c>
      <c r="D160" s="5" t="s">
        <v>410</v>
      </c>
      <c r="G160" s="5" t="s">
        <v>422</v>
      </c>
      <c r="H160" s="77">
        <v>1636</v>
      </c>
      <c r="I160" s="77">
        <v>1636.8527319386851</v>
      </c>
    </row>
    <row r="161" spans="2:9" ht="15" x14ac:dyDescent="0.25">
      <c r="B161" t="s">
        <v>358</v>
      </c>
      <c r="D161" s="5" t="s">
        <v>410</v>
      </c>
      <c r="G161" s="5" t="s">
        <v>422</v>
      </c>
      <c r="H161" s="77">
        <v>1545</v>
      </c>
      <c r="I161" s="77">
        <v>1549.9710481352938</v>
      </c>
    </row>
    <row r="162" spans="2:9" ht="15" x14ac:dyDescent="0.25">
      <c r="B162" t="s">
        <v>359</v>
      </c>
      <c r="D162" s="5" t="s">
        <v>410</v>
      </c>
      <c r="G162" s="5" t="s">
        <v>422</v>
      </c>
      <c r="H162" s="77">
        <v>679</v>
      </c>
      <c r="I162" s="77">
        <v>684.41205070159992</v>
      </c>
    </row>
  </sheetData>
  <mergeCells count="3">
    <mergeCell ref="B4:F6"/>
    <mergeCell ref="M10:P10"/>
    <mergeCell ref="B8:F8"/>
  </mergeCells>
  <phoneticPr fontId="5" type="noConversion"/>
  <conditionalFormatting sqref="B10:M10">
    <cfRule type="cellIs" dxfId="4" priority="5" stopIfTrue="1" operator="equal">
      <formula>"none"</formula>
    </cfRule>
  </conditionalFormatting>
  <conditionalFormatting sqref="M14:M91 O14:O91">
    <cfRule type="cellIs" dxfId="3" priority="1" stopIfTrue="1" operator="equal">
      <formula>0</formula>
    </cfRule>
  </conditionalFormatting>
  <conditionalFormatting sqref="N14:N91 P14:P91">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6F78-0FBE-4B6B-972E-2F6DE6423E8F}">
  <dimension ref="A1:H143"/>
  <sheetViews>
    <sheetView topLeftCell="A110" workbookViewId="0">
      <selection activeCell="H128" sqref="H110:H128"/>
    </sheetView>
  </sheetViews>
  <sheetFormatPr defaultRowHeight="15" x14ac:dyDescent="0.25"/>
  <sheetData>
    <row r="1" spans="1:4" ht="15.6" x14ac:dyDescent="0.3">
      <c r="A1" s="67" t="s">
        <v>75</v>
      </c>
      <c r="D1" t="str">
        <f>LEFT(A1,2)</f>
        <v>AA</v>
      </c>
    </row>
    <row r="2" spans="1:4" ht="15.6" x14ac:dyDescent="0.3">
      <c r="A2" s="68" t="s">
        <v>76</v>
      </c>
      <c r="D2" t="str">
        <f t="shared" ref="D2:D65" si="0">LEFT(A2,2)</f>
        <v>AB</v>
      </c>
    </row>
    <row r="3" spans="1:4" ht="15.6" x14ac:dyDescent="0.3">
      <c r="A3" s="67" t="s">
        <v>77</v>
      </c>
      <c r="D3" t="str">
        <f t="shared" si="0"/>
        <v>AC</v>
      </c>
    </row>
    <row r="4" spans="1:4" ht="15.6" x14ac:dyDescent="0.3">
      <c r="A4" s="69" t="s">
        <v>78</v>
      </c>
      <c r="D4" t="str">
        <f t="shared" si="0"/>
        <v>AD</v>
      </c>
    </row>
    <row r="5" spans="1:4" ht="15.6" x14ac:dyDescent="0.3">
      <c r="A5" s="67" t="s">
        <v>79</v>
      </c>
      <c r="D5" t="str">
        <f t="shared" si="0"/>
        <v>AE</v>
      </c>
    </row>
    <row r="6" spans="1:4" ht="15.6" x14ac:dyDescent="0.3">
      <c r="A6" s="67" t="s">
        <v>80</v>
      </c>
      <c r="D6" t="str">
        <f t="shared" si="0"/>
        <v>AF</v>
      </c>
    </row>
    <row r="7" spans="1:4" ht="15.6" x14ac:dyDescent="0.3">
      <c r="A7" s="68" t="s">
        <v>81</v>
      </c>
      <c r="D7" t="str">
        <f t="shared" si="0"/>
        <v>AG</v>
      </c>
    </row>
    <row r="8" spans="1:4" ht="15.6" x14ac:dyDescent="0.3">
      <c r="A8" s="68" t="s">
        <v>82</v>
      </c>
      <c r="D8" t="str">
        <f t="shared" si="0"/>
        <v>AH</v>
      </c>
    </row>
    <row r="9" spans="1:4" ht="16.2" thickBot="1" x14ac:dyDescent="0.35">
      <c r="A9" s="70" t="s">
        <v>83</v>
      </c>
      <c r="D9" t="str">
        <f t="shared" si="0"/>
        <v>AI</v>
      </c>
    </row>
    <row r="10" spans="1:4" ht="15.6" x14ac:dyDescent="0.3">
      <c r="A10" s="68" t="s">
        <v>84</v>
      </c>
      <c r="D10" t="str">
        <f t="shared" si="0"/>
        <v>BA</v>
      </c>
    </row>
    <row r="11" spans="1:4" ht="15.6" x14ac:dyDescent="0.3">
      <c r="A11" s="68" t="s">
        <v>85</v>
      </c>
      <c r="D11" t="str">
        <f t="shared" si="0"/>
        <v>BB</v>
      </c>
    </row>
    <row r="12" spans="1:4" ht="15.6" x14ac:dyDescent="0.3">
      <c r="A12" s="71" t="s">
        <v>86</v>
      </c>
      <c r="D12" t="str">
        <f t="shared" si="0"/>
        <v>BC</v>
      </c>
    </row>
    <row r="13" spans="1:4" ht="15.6" x14ac:dyDescent="0.3">
      <c r="A13" s="67" t="s">
        <v>87</v>
      </c>
      <c r="D13" t="str">
        <f t="shared" si="0"/>
        <v>BD</v>
      </c>
    </row>
    <row r="14" spans="1:4" ht="15.6" x14ac:dyDescent="0.3">
      <c r="A14" s="68" t="s">
        <v>88</v>
      </c>
      <c r="D14" t="str">
        <f t="shared" si="0"/>
        <v>BE</v>
      </c>
    </row>
    <row r="15" spans="1:4" ht="15.6" x14ac:dyDescent="0.3">
      <c r="A15" s="68" t="s">
        <v>89</v>
      </c>
      <c r="D15" t="str">
        <f t="shared" si="0"/>
        <v>BF</v>
      </c>
    </row>
    <row r="16" spans="1:4" ht="15.6" x14ac:dyDescent="0.3">
      <c r="A16" s="68" t="s">
        <v>90</v>
      </c>
      <c r="D16" t="str">
        <f t="shared" si="0"/>
        <v>BG</v>
      </c>
    </row>
    <row r="17" spans="1:4" ht="16.2" thickBot="1" x14ac:dyDescent="0.35">
      <c r="A17" s="72" t="s">
        <v>91</v>
      </c>
      <c r="D17" t="str">
        <f t="shared" si="0"/>
        <v>BH</v>
      </c>
    </row>
    <row r="18" spans="1:4" ht="15.6" x14ac:dyDescent="0.3">
      <c r="A18" s="67" t="s">
        <v>92</v>
      </c>
      <c r="D18" t="str">
        <f t="shared" si="0"/>
        <v>CA</v>
      </c>
    </row>
    <row r="19" spans="1:4" ht="15.6" x14ac:dyDescent="0.3">
      <c r="A19" s="68" t="s">
        <v>93</v>
      </c>
      <c r="D19" t="str">
        <f t="shared" si="0"/>
        <v>CB</v>
      </c>
    </row>
    <row r="20" spans="1:4" ht="15.6" x14ac:dyDescent="0.3">
      <c r="A20" s="73" t="s">
        <v>94</v>
      </c>
      <c r="D20" t="str">
        <f t="shared" si="0"/>
        <v>CC</v>
      </c>
    </row>
    <row r="21" spans="1:4" ht="15.6" x14ac:dyDescent="0.3">
      <c r="A21" s="68" t="s">
        <v>95</v>
      </c>
      <c r="D21" t="str">
        <f t="shared" si="0"/>
        <v>CD</v>
      </c>
    </row>
    <row r="22" spans="1:4" ht="15.6" x14ac:dyDescent="0.3">
      <c r="A22" s="68" t="s">
        <v>96</v>
      </c>
      <c r="D22" t="str">
        <f t="shared" si="0"/>
        <v>CE</v>
      </c>
    </row>
    <row r="23" spans="1:4" ht="16.2" thickBot="1" x14ac:dyDescent="0.35">
      <c r="A23" s="74" t="s">
        <v>97</v>
      </c>
      <c r="D23" t="str">
        <f t="shared" si="0"/>
        <v>CF</v>
      </c>
    </row>
    <row r="24" spans="1:4" ht="15.6" x14ac:dyDescent="0.3">
      <c r="A24" s="68" t="s">
        <v>98</v>
      </c>
      <c r="D24" t="str">
        <f t="shared" si="0"/>
        <v>DA</v>
      </c>
    </row>
    <row r="25" spans="1:4" ht="15.6" x14ac:dyDescent="0.3">
      <c r="A25" s="68" t="s">
        <v>99</v>
      </c>
      <c r="D25" t="str">
        <f t="shared" si="0"/>
        <v>DB</v>
      </c>
    </row>
    <row r="26" spans="1:4" ht="15.6" x14ac:dyDescent="0.3">
      <c r="A26" s="68" t="s">
        <v>100</v>
      </c>
      <c r="D26" t="str">
        <f t="shared" si="0"/>
        <v>DC</v>
      </c>
    </row>
    <row r="27" spans="1:4" ht="15.6" x14ac:dyDescent="0.3">
      <c r="A27" s="68" t="s">
        <v>101</v>
      </c>
      <c r="D27" t="str">
        <f t="shared" si="0"/>
        <v>DD</v>
      </c>
    </row>
    <row r="28" spans="1:4" ht="16.2" thickBot="1" x14ac:dyDescent="0.35">
      <c r="A28" s="74" t="s">
        <v>102</v>
      </c>
      <c r="D28" t="str">
        <f t="shared" si="0"/>
        <v>DE</v>
      </c>
    </row>
    <row r="29" spans="1:4" ht="15.6" x14ac:dyDescent="0.3">
      <c r="A29" s="68" t="s">
        <v>103</v>
      </c>
      <c r="D29" t="str">
        <f t="shared" si="0"/>
        <v>EA</v>
      </c>
    </row>
    <row r="30" spans="1:4" ht="15.6" x14ac:dyDescent="0.3">
      <c r="A30" s="68" t="s">
        <v>104</v>
      </c>
      <c r="D30" t="str">
        <f t="shared" si="0"/>
        <v>EB</v>
      </c>
    </row>
    <row r="31" spans="1:4" ht="15.6" x14ac:dyDescent="0.3">
      <c r="A31" s="67" t="s">
        <v>105</v>
      </c>
      <c r="D31" t="str">
        <f t="shared" si="0"/>
        <v>EC</v>
      </c>
    </row>
    <row r="32" spans="1:4" ht="15.6" x14ac:dyDescent="0.3">
      <c r="A32" s="68" t="s">
        <v>106</v>
      </c>
      <c r="D32" t="str">
        <f t="shared" si="0"/>
        <v>ED</v>
      </c>
    </row>
    <row r="33" spans="1:4" ht="15.6" x14ac:dyDescent="0.3">
      <c r="A33" s="71" t="s">
        <v>107</v>
      </c>
      <c r="D33" t="str">
        <f t="shared" si="0"/>
        <v>EE</v>
      </c>
    </row>
    <row r="34" spans="1:4" ht="15.6" x14ac:dyDescent="0.3">
      <c r="A34" s="68" t="s">
        <v>108</v>
      </c>
      <c r="D34" t="str">
        <f t="shared" si="0"/>
        <v>EF</v>
      </c>
    </row>
    <row r="35" spans="1:4" ht="16.2" thickBot="1" x14ac:dyDescent="0.35">
      <c r="A35" s="70" t="s">
        <v>109</v>
      </c>
      <c r="D35" t="str">
        <f t="shared" si="0"/>
        <v>EG</v>
      </c>
    </row>
    <row r="36" spans="1:4" ht="15.6" x14ac:dyDescent="0.3">
      <c r="A36" s="68" t="s">
        <v>110</v>
      </c>
      <c r="D36" t="str">
        <f t="shared" si="0"/>
        <v>FA</v>
      </c>
    </row>
    <row r="37" spans="1:4" ht="15.6" x14ac:dyDescent="0.3">
      <c r="A37" s="68" t="s">
        <v>111</v>
      </c>
      <c r="D37" t="str">
        <f t="shared" si="0"/>
        <v>FB</v>
      </c>
    </row>
    <row r="38" spans="1:4" ht="15.6" x14ac:dyDescent="0.3">
      <c r="A38" s="68" t="s">
        <v>112</v>
      </c>
      <c r="D38" t="str">
        <f t="shared" si="0"/>
        <v>FC</v>
      </c>
    </row>
    <row r="39" spans="1:4" ht="15.6" x14ac:dyDescent="0.3">
      <c r="A39" s="68" t="s">
        <v>113</v>
      </c>
      <c r="D39" t="str">
        <f t="shared" si="0"/>
        <v>FD</v>
      </c>
    </row>
    <row r="40" spans="1:4" ht="15.6" x14ac:dyDescent="0.3">
      <c r="A40" s="68" t="s">
        <v>114</v>
      </c>
      <c r="D40" t="str">
        <f t="shared" si="0"/>
        <v>FE</v>
      </c>
    </row>
    <row r="41" spans="1:4" ht="15.6" x14ac:dyDescent="0.3">
      <c r="A41" s="68" t="s">
        <v>115</v>
      </c>
      <c r="D41" t="str">
        <f t="shared" si="0"/>
        <v>FF</v>
      </c>
    </row>
    <row r="42" spans="1:4" ht="15.6" x14ac:dyDescent="0.3">
      <c r="A42" s="68" t="s">
        <v>116</v>
      </c>
      <c r="D42" t="str">
        <f t="shared" si="0"/>
        <v>FG</v>
      </c>
    </row>
    <row r="43" spans="1:4" ht="15.6" x14ac:dyDescent="0.3">
      <c r="A43" s="68" t="s">
        <v>117</v>
      </c>
      <c r="D43" t="str">
        <f t="shared" si="0"/>
        <v>FH</v>
      </c>
    </row>
    <row r="44" spans="1:4" ht="15.6" x14ac:dyDescent="0.3">
      <c r="A44" s="69" t="s">
        <v>118</v>
      </c>
      <c r="D44" t="str">
        <f t="shared" si="0"/>
        <v>FI</v>
      </c>
    </row>
    <row r="45" spans="1:4" ht="15.6" x14ac:dyDescent="0.3">
      <c r="A45" s="68" t="s">
        <v>119</v>
      </c>
      <c r="D45" t="str">
        <f t="shared" si="0"/>
        <v>FJ</v>
      </c>
    </row>
    <row r="46" spans="1:4" ht="15.6" x14ac:dyDescent="0.3">
      <c r="A46" s="68" t="s">
        <v>120</v>
      </c>
      <c r="D46" t="str">
        <f t="shared" si="0"/>
        <v>FK</v>
      </c>
    </row>
    <row r="47" spans="1:4" ht="15.6" x14ac:dyDescent="0.3">
      <c r="A47" s="68" t="s">
        <v>121</v>
      </c>
      <c r="D47" t="str">
        <f t="shared" si="0"/>
        <v>FL</v>
      </c>
    </row>
    <row r="48" spans="1:4" ht="16.2" thickBot="1" x14ac:dyDescent="0.35">
      <c r="A48" s="74" t="s">
        <v>122</v>
      </c>
      <c r="D48" t="str">
        <f t="shared" si="0"/>
        <v>FM</v>
      </c>
    </row>
    <row r="49" spans="1:4" ht="15.6" x14ac:dyDescent="0.3">
      <c r="A49" s="68" t="s">
        <v>123</v>
      </c>
      <c r="D49" t="str">
        <f t="shared" si="0"/>
        <v>GA</v>
      </c>
    </row>
    <row r="50" spans="1:4" ht="15.6" x14ac:dyDescent="0.3">
      <c r="A50" s="68" t="s">
        <v>124</v>
      </c>
      <c r="D50" t="str">
        <f t="shared" si="0"/>
        <v>GB</v>
      </c>
    </row>
    <row r="51" spans="1:4" ht="15.6" x14ac:dyDescent="0.3">
      <c r="A51" s="68" t="s">
        <v>125</v>
      </c>
      <c r="D51" t="str">
        <f t="shared" si="0"/>
        <v>GC</v>
      </c>
    </row>
    <row r="52" spans="1:4" ht="15.6" x14ac:dyDescent="0.3">
      <c r="A52" s="69" t="s">
        <v>126</v>
      </c>
      <c r="D52" t="str">
        <f t="shared" si="0"/>
        <v>GD</v>
      </c>
    </row>
    <row r="53" spans="1:4" ht="16.2" thickBot="1" x14ac:dyDescent="0.35">
      <c r="A53" s="70" t="s">
        <v>127</v>
      </c>
      <c r="D53" t="str">
        <f t="shared" si="0"/>
        <v>GE</v>
      </c>
    </row>
    <row r="54" spans="1:4" ht="15.6" x14ac:dyDescent="0.3">
      <c r="A54" s="67" t="s">
        <v>128</v>
      </c>
      <c r="D54" t="str">
        <f t="shared" si="0"/>
        <v>HA</v>
      </c>
    </row>
    <row r="55" spans="1:4" ht="15.6" x14ac:dyDescent="0.3">
      <c r="A55" s="68" t="s">
        <v>129</v>
      </c>
      <c r="D55" t="str">
        <f t="shared" si="0"/>
        <v>HB</v>
      </c>
    </row>
    <row r="56" spans="1:4" ht="15.6" x14ac:dyDescent="0.3">
      <c r="A56" s="75" t="s">
        <v>130</v>
      </c>
      <c r="D56" t="str">
        <f t="shared" si="0"/>
        <v>HC</v>
      </c>
    </row>
    <row r="57" spans="1:4" ht="15.6" x14ac:dyDescent="0.3">
      <c r="A57" s="67" t="s">
        <v>131</v>
      </c>
      <c r="D57" t="str">
        <f t="shared" si="0"/>
        <v>HD</v>
      </c>
    </row>
    <row r="58" spans="1:4" ht="15.6" x14ac:dyDescent="0.3">
      <c r="A58" s="67" t="s">
        <v>132</v>
      </c>
      <c r="D58" t="str">
        <f t="shared" si="0"/>
        <v>HE</v>
      </c>
    </row>
    <row r="59" spans="1:4" ht="15.6" x14ac:dyDescent="0.3">
      <c r="A59" s="69" t="s">
        <v>133</v>
      </c>
      <c r="D59" t="str">
        <f t="shared" si="0"/>
        <v>HF</v>
      </c>
    </row>
    <row r="60" spans="1:4" ht="15.6" x14ac:dyDescent="0.3">
      <c r="A60" s="68" t="s">
        <v>134</v>
      </c>
      <c r="D60" t="str">
        <f t="shared" si="0"/>
        <v>HG</v>
      </c>
    </row>
    <row r="61" spans="1:4" ht="15.6" x14ac:dyDescent="0.3">
      <c r="A61" s="68" t="s">
        <v>135</v>
      </c>
      <c r="D61" t="str">
        <f t="shared" si="0"/>
        <v>HH</v>
      </c>
    </row>
    <row r="62" spans="1:4" ht="16.2" thickBot="1" x14ac:dyDescent="0.35">
      <c r="A62" s="76" t="s">
        <v>136</v>
      </c>
      <c r="D62" t="str">
        <f t="shared" si="0"/>
        <v>HI</v>
      </c>
    </row>
    <row r="63" spans="1:4" ht="15.6" x14ac:dyDescent="0.3">
      <c r="A63" s="68" t="s">
        <v>137</v>
      </c>
      <c r="D63" t="str">
        <f t="shared" si="0"/>
        <v>IA</v>
      </c>
    </row>
    <row r="64" spans="1:4" ht="15.6" x14ac:dyDescent="0.3">
      <c r="A64" s="67" t="s">
        <v>138</v>
      </c>
      <c r="D64" t="str">
        <f t="shared" si="0"/>
        <v>IB</v>
      </c>
    </row>
    <row r="65" spans="1:4" ht="15.6" x14ac:dyDescent="0.3">
      <c r="A65" s="69" t="s">
        <v>139</v>
      </c>
      <c r="D65" t="str">
        <f t="shared" si="0"/>
        <v>IC</v>
      </c>
    </row>
    <row r="66" spans="1:4" ht="15.6" x14ac:dyDescent="0.3">
      <c r="A66" s="67" t="s">
        <v>140</v>
      </c>
      <c r="D66" t="str">
        <f t="shared" ref="D66:D129" si="1">LEFT(A66,2)</f>
        <v>ID</v>
      </c>
    </row>
    <row r="67" spans="1:4" ht="15.6" x14ac:dyDescent="0.3">
      <c r="A67" s="67" t="s">
        <v>141</v>
      </c>
      <c r="D67" t="str">
        <f t="shared" si="1"/>
        <v>IE</v>
      </c>
    </row>
    <row r="68" spans="1:4" ht="16.2" thickBot="1" x14ac:dyDescent="0.35">
      <c r="A68" s="74" t="s">
        <v>142</v>
      </c>
      <c r="D68" t="str">
        <f t="shared" si="1"/>
        <v>IF</v>
      </c>
    </row>
    <row r="69" spans="1:4" ht="15.6" x14ac:dyDescent="0.3">
      <c r="A69" s="67" t="s">
        <v>143</v>
      </c>
      <c r="D69" t="str">
        <f t="shared" si="1"/>
        <v>JA</v>
      </c>
    </row>
    <row r="70" spans="1:4" ht="15.6" x14ac:dyDescent="0.3">
      <c r="A70" s="68" t="s">
        <v>144</v>
      </c>
      <c r="D70" t="str">
        <f t="shared" si="1"/>
        <v>JB</v>
      </c>
    </row>
    <row r="71" spans="1:4" ht="15.6" x14ac:dyDescent="0.3">
      <c r="A71" s="67" t="s">
        <v>145</v>
      </c>
      <c r="D71" t="str">
        <f t="shared" si="1"/>
        <v>JC</v>
      </c>
    </row>
    <row r="72" spans="1:4" ht="16.2" thickBot="1" x14ac:dyDescent="0.35">
      <c r="A72" s="72" t="s">
        <v>146</v>
      </c>
      <c r="D72" t="str">
        <f t="shared" si="1"/>
        <v>JD</v>
      </c>
    </row>
    <row r="73" spans="1:4" ht="15.6" x14ac:dyDescent="0.3">
      <c r="A73" s="67" t="s">
        <v>147</v>
      </c>
      <c r="D73" t="str">
        <f t="shared" si="1"/>
        <v>KA</v>
      </c>
    </row>
    <row r="74" spans="1:4" ht="15.6" x14ac:dyDescent="0.3">
      <c r="A74" s="68" t="s">
        <v>148</v>
      </c>
      <c r="D74" t="str">
        <f t="shared" si="1"/>
        <v>KB</v>
      </c>
    </row>
    <row r="75" spans="1:4" ht="15.6" x14ac:dyDescent="0.3">
      <c r="A75" s="69" t="s">
        <v>149</v>
      </c>
      <c r="D75" t="str">
        <f t="shared" si="1"/>
        <v>KC</v>
      </c>
    </row>
    <row r="76" spans="1:4" ht="15.6" x14ac:dyDescent="0.3">
      <c r="A76" s="68" t="s">
        <v>150</v>
      </c>
      <c r="D76" t="str">
        <f t="shared" si="1"/>
        <v>KD</v>
      </c>
    </row>
    <row r="77" spans="1:4" ht="15.6" x14ac:dyDescent="0.3">
      <c r="A77" s="69" t="s">
        <v>151</v>
      </c>
      <c r="D77" t="str">
        <f t="shared" si="1"/>
        <v>KE</v>
      </c>
    </row>
    <row r="78" spans="1:4" ht="15.6" x14ac:dyDescent="0.3">
      <c r="A78" s="68" t="s">
        <v>152</v>
      </c>
      <c r="D78" t="str">
        <f t="shared" si="1"/>
        <v>KF</v>
      </c>
    </row>
    <row r="79" spans="1:4" ht="15.6" x14ac:dyDescent="0.3">
      <c r="A79" s="68" t="s">
        <v>153</v>
      </c>
      <c r="D79" t="str">
        <f t="shared" si="1"/>
        <v>KG</v>
      </c>
    </row>
    <row r="80" spans="1:4" ht="16.2" thickBot="1" x14ac:dyDescent="0.35">
      <c r="A80" s="74" t="s">
        <v>154</v>
      </c>
      <c r="D80" t="str">
        <f t="shared" si="1"/>
        <v>KH</v>
      </c>
    </row>
    <row r="81" spans="1:4" ht="15.6" x14ac:dyDescent="0.3">
      <c r="A81" s="67" t="s">
        <v>155</v>
      </c>
      <c r="D81" t="str">
        <f t="shared" si="1"/>
        <v>LA</v>
      </c>
    </row>
    <row r="82" spans="1:4" ht="15.6" x14ac:dyDescent="0.3">
      <c r="A82" s="68" t="s">
        <v>156</v>
      </c>
      <c r="D82" t="str">
        <f t="shared" si="1"/>
        <v>LB</v>
      </c>
    </row>
    <row r="83" spans="1:4" ht="15.6" x14ac:dyDescent="0.3">
      <c r="A83" s="68" t="s">
        <v>157</v>
      </c>
      <c r="D83" t="str">
        <f t="shared" si="1"/>
        <v>LC</v>
      </c>
    </row>
    <row r="84" spans="1:4" ht="15.6" x14ac:dyDescent="0.3">
      <c r="A84" s="67" t="s">
        <v>158</v>
      </c>
      <c r="D84" t="str">
        <f t="shared" si="1"/>
        <v>LD</v>
      </c>
    </row>
    <row r="85" spans="1:4" ht="16.2" thickBot="1" x14ac:dyDescent="0.35">
      <c r="A85" s="74" t="s">
        <v>159</v>
      </c>
      <c r="D85" t="str">
        <f t="shared" si="1"/>
        <v>LE</v>
      </c>
    </row>
    <row r="86" spans="1:4" ht="15.6" x14ac:dyDescent="0.3">
      <c r="A86" s="69" t="s">
        <v>160</v>
      </c>
      <c r="D86" t="str">
        <f t="shared" si="1"/>
        <v>MA</v>
      </c>
    </row>
    <row r="87" spans="1:4" ht="15.6" x14ac:dyDescent="0.3">
      <c r="A87" s="69" t="s">
        <v>161</v>
      </c>
      <c r="D87" t="str">
        <f t="shared" si="1"/>
        <v>MB</v>
      </c>
    </row>
    <row r="88" spans="1:4" ht="15.6" x14ac:dyDescent="0.3">
      <c r="A88" s="68" t="s">
        <v>162</v>
      </c>
      <c r="D88" t="str">
        <f t="shared" si="1"/>
        <v>MC</v>
      </c>
    </row>
    <row r="89" spans="1:4" ht="15.6" x14ac:dyDescent="0.3">
      <c r="A89" s="68" t="s">
        <v>163</v>
      </c>
      <c r="D89" t="str">
        <f t="shared" si="1"/>
        <v>MD</v>
      </c>
    </row>
    <row r="90" spans="1:4" ht="15.6" x14ac:dyDescent="0.3">
      <c r="A90" s="68" t="s">
        <v>164</v>
      </c>
      <c r="D90" t="str">
        <f t="shared" si="1"/>
        <v>ME</v>
      </c>
    </row>
    <row r="91" spans="1:4" ht="15.6" x14ac:dyDescent="0.3">
      <c r="A91" s="69" t="s">
        <v>165</v>
      </c>
      <c r="D91" t="str">
        <f t="shared" si="1"/>
        <v>MF</v>
      </c>
    </row>
    <row r="92" spans="1:4" ht="15.6" x14ac:dyDescent="0.3">
      <c r="A92" s="68" t="s">
        <v>166</v>
      </c>
      <c r="D92" t="str">
        <f t="shared" si="1"/>
        <v>MG</v>
      </c>
    </row>
    <row r="93" spans="1:4" ht="15.6" x14ac:dyDescent="0.3">
      <c r="A93" s="68" t="s">
        <v>167</v>
      </c>
      <c r="D93" t="str">
        <f t="shared" si="1"/>
        <v>MH</v>
      </c>
    </row>
    <row r="94" spans="1:4" ht="15.6" x14ac:dyDescent="0.3">
      <c r="A94" s="68" t="s">
        <v>168</v>
      </c>
      <c r="D94" t="str">
        <f t="shared" si="1"/>
        <v>MI</v>
      </c>
    </row>
    <row r="95" spans="1:4" ht="15.6" x14ac:dyDescent="0.3">
      <c r="A95" s="67" t="s">
        <v>169</v>
      </c>
      <c r="D95" t="str">
        <f t="shared" si="1"/>
        <v>MJ</v>
      </c>
    </row>
    <row r="96" spans="1:4" ht="15.6" x14ac:dyDescent="0.3">
      <c r="A96" s="68" t="s">
        <v>170</v>
      </c>
      <c r="D96" t="str">
        <f t="shared" si="1"/>
        <v>MK</v>
      </c>
    </row>
    <row r="97" spans="1:8" ht="15.6" x14ac:dyDescent="0.3">
      <c r="A97" s="68" t="s">
        <v>171</v>
      </c>
      <c r="D97" t="str">
        <f t="shared" si="1"/>
        <v>ML</v>
      </c>
    </row>
    <row r="98" spans="1:8" ht="15.6" x14ac:dyDescent="0.3">
      <c r="A98" s="68" t="s">
        <v>172</v>
      </c>
      <c r="D98" t="str">
        <f t="shared" si="1"/>
        <v>MM</v>
      </c>
    </row>
    <row r="99" spans="1:8" ht="15.6" x14ac:dyDescent="0.3">
      <c r="A99" s="68" t="s">
        <v>173</v>
      </c>
      <c r="D99" t="str">
        <f t="shared" si="1"/>
        <v>MN</v>
      </c>
    </row>
    <row r="100" spans="1:8" ht="15.6" x14ac:dyDescent="0.3">
      <c r="A100" s="68" t="s">
        <v>174</v>
      </c>
      <c r="D100" t="str">
        <f t="shared" si="1"/>
        <v>MO</v>
      </c>
    </row>
    <row r="101" spans="1:8" ht="15.6" x14ac:dyDescent="0.3">
      <c r="A101" s="68" t="s">
        <v>175</v>
      </c>
      <c r="D101" t="str">
        <f t="shared" si="1"/>
        <v>MP</v>
      </c>
    </row>
    <row r="102" spans="1:8" ht="15.6" x14ac:dyDescent="0.3">
      <c r="A102" s="68" t="s">
        <v>176</v>
      </c>
      <c r="D102" t="str">
        <f t="shared" si="1"/>
        <v>MQ</v>
      </c>
    </row>
    <row r="103" spans="1:8" ht="16.2" thickBot="1" x14ac:dyDescent="0.35">
      <c r="A103" s="74" t="s">
        <v>177</v>
      </c>
      <c r="D103" t="str">
        <f t="shared" si="1"/>
        <v>MR</v>
      </c>
    </row>
    <row r="104" spans="1:8" ht="15.6" x14ac:dyDescent="0.3">
      <c r="A104" s="68" t="s">
        <v>178</v>
      </c>
      <c r="D104" t="str">
        <f t="shared" si="1"/>
        <v>NA</v>
      </c>
    </row>
    <row r="105" spans="1:8" ht="15.6" x14ac:dyDescent="0.3">
      <c r="A105" s="68" t="s">
        <v>179</v>
      </c>
      <c r="D105" t="str">
        <f t="shared" si="1"/>
        <v>NB</v>
      </c>
    </row>
    <row r="106" spans="1:8" ht="15.6" x14ac:dyDescent="0.3">
      <c r="A106" s="68" t="s">
        <v>180</v>
      </c>
      <c r="D106" t="str">
        <f t="shared" si="1"/>
        <v>NC</v>
      </c>
    </row>
    <row r="107" spans="1:8" ht="16.2" thickBot="1" x14ac:dyDescent="0.35">
      <c r="A107" s="72" t="s">
        <v>181</v>
      </c>
      <c r="D107" t="str">
        <f t="shared" si="1"/>
        <v>ND</v>
      </c>
    </row>
    <row r="108" spans="1:8" ht="15.6" x14ac:dyDescent="0.3">
      <c r="A108" s="68" t="s">
        <v>182</v>
      </c>
      <c r="D108" t="str">
        <f t="shared" si="1"/>
        <v>OA</v>
      </c>
    </row>
    <row r="109" spans="1:8" ht="15.6" x14ac:dyDescent="0.3">
      <c r="A109" s="68" t="s">
        <v>183</v>
      </c>
      <c r="D109" t="str">
        <f t="shared" si="1"/>
        <v>OB</v>
      </c>
    </row>
    <row r="110" spans="1:8" ht="15.6" x14ac:dyDescent="0.3">
      <c r="A110" s="68" t="s">
        <v>184</v>
      </c>
      <c r="D110" t="str">
        <f t="shared" si="1"/>
        <v>OC</v>
      </c>
      <c r="H110" s="10" t="s">
        <v>411</v>
      </c>
    </row>
    <row r="111" spans="1:8" ht="15.6" x14ac:dyDescent="0.3">
      <c r="A111" s="68" t="s">
        <v>185</v>
      </c>
      <c r="D111" t="str">
        <f t="shared" si="1"/>
        <v>OD</v>
      </c>
      <c r="H111" s="10" t="s">
        <v>412</v>
      </c>
    </row>
    <row r="112" spans="1:8" ht="15.6" x14ac:dyDescent="0.3">
      <c r="A112" s="68" t="s">
        <v>186</v>
      </c>
      <c r="D112" t="str">
        <f t="shared" si="1"/>
        <v>OE</v>
      </c>
      <c r="H112" s="10" t="s">
        <v>413</v>
      </c>
    </row>
    <row r="113" spans="1:8" ht="15.6" x14ac:dyDescent="0.3">
      <c r="A113" s="67" t="s">
        <v>187</v>
      </c>
      <c r="D113" t="str">
        <f t="shared" si="1"/>
        <v>OF</v>
      </c>
      <c r="H113" s="10" t="s">
        <v>363</v>
      </c>
    </row>
    <row r="114" spans="1:8" ht="15.6" x14ac:dyDescent="0.3">
      <c r="A114" s="68" t="s">
        <v>188</v>
      </c>
      <c r="D114" t="str">
        <f t="shared" si="1"/>
        <v>OG</v>
      </c>
      <c r="H114" s="10" t="s">
        <v>369</v>
      </c>
    </row>
    <row r="115" spans="1:8" ht="16.2" thickBot="1" x14ac:dyDescent="0.35">
      <c r="A115" s="72" t="s">
        <v>189</v>
      </c>
      <c r="D115" t="str">
        <f t="shared" si="1"/>
        <v>OH</v>
      </c>
      <c r="H115" s="10" t="s">
        <v>414</v>
      </c>
    </row>
    <row r="116" spans="1:8" ht="15.6" x14ac:dyDescent="0.3">
      <c r="A116" s="67" t="s">
        <v>190</v>
      </c>
      <c r="D116" t="str">
        <f t="shared" si="1"/>
        <v>PA</v>
      </c>
      <c r="H116" s="10" t="s">
        <v>371</v>
      </c>
    </row>
    <row r="117" spans="1:8" ht="15.6" x14ac:dyDescent="0.3">
      <c r="A117" s="68" t="s">
        <v>191</v>
      </c>
      <c r="D117" t="str">
        <f t="shared" si="1"/>
        <v>PB</v>
      </c>
      <c r="H117" s="10" t="s">
        <v>415</v>
      </c>
    </row>
    <row r="118" spans="1:8" ht="15.6" x14ac:dyDescent="0.3">
      <c r="A118" s="67" t="s">
        <v>192</v>
      </c>
      <c r="D118" t="str">
        <f t="shared" si="1"/>
        <v>PC</v>
      </c>
      <c r="H118" s="11" t="s">
        <v>416</v>
      </c>
    </row>
    <row r="119" spans="1:8" ht="15.6" x14ac:dyDescent="0.3">
      <c r="A119" s="68" t="s">
        <v>193</v>
      </c>
      <c r="D119" t="str">
        <f t="shared" si="1"/>
        <v>PD</v>
      </c>
      <c r="H119" s="11" t="s">
        <v>417</v>
      </c>
    </row>
    <row r="120" spans="1:8" ht="15.6" x14ac:dyDescent="0.3">
      <c r="A120" s="68" t="s">
        <v>194</v>
      </c>
      <c r="D120" t="str">
        <f t="shared" si="1"/>
        <v>PE</v>
      </c>
      <c r="H120" s="5" t="s">
        <v>418</v>
      </c>
    </row>
    <row r="121" spans="1:8" ht="15.6" x14ac:dyDescent="0.3">
      <c r="A121" s="68" t="s">
        <v>195</v>
      </c>
      <c r="D121" t="str">
        <f t="shared" si="1"/>
        <v>PF</v>
      </c>
      <c r="H121" s="5" t="s">
        <v>419</v>
      </c>
    </row>
    <row r="122" spans="1:8" ht="15.6" x14ac:dyDescent="0.3">
      <c r="A122" s="67" t="s">
        <v>196</v>
      </c>
      <c r="D122" t="str">
        <f t="shared" si="1"/>
        <v>PG</v>
      </c>
      <c r="H122" s="5" t="s">
        <v>387</v>
      </c>
    </row>
    <row r="123" spans="1:8" ht="15.6" x14ac:dyDescent="0.3">
      <c r="A123" s="69" t="s">
        <v>197</v>
      </c>
      <c r="D123" t="str">
        <f t="shared" si="1"/>
        <v>PH</v>
      </c>
      <c r="H123" s="5" t="s">
        <v>362</v>
      </c>
    </row>
    <row r="124" spans="1:8" ht="16.2" thickBot="1" x14ac:dyDescent="0.35">
      <c r="A124" s="70" t="s">
        <v>198</v>
      </c>
      <c r="D124" t="str">
        <f t="shared" si="1"/>
        <v>PI</v>
      </c>
      <c r="H124" s="5" t="s">
        <v>404</v>
      </c>
    </row>
    <row r="125" spans="1:8" ht="15.6" x14ac:dyDescent="0.3">
      <c r="A125" s="67" t="s">
        <v>199</v>
      </c>
      <c r="D125" t="str">
        <f t="shared" si="1"/>
        <v>QA</v>
      </c>
      <c r="H125" s="5" t="s">
        <v>406</v>
      </c>
    </row>
    <row r="126" spans="1:8" ht="15.6" x14ac:dyDescent="0.3">
      <c r="A126" s="69" t="s">
        <v>200</v>
      </c>
      <c r="D126" t="str">
        <f t="shared" si="1"/>
        <v>QB</v>
      </c>
      <c r="H126" s="5" t="s">
        <v>420</v>
      </c>
    </row>
    <row r="127" spans="1:8" ht="15.6" x14ac:dyDescent="0.3">
      <c r="A127" s="69" t="s">
        <v>201</v>
      </c>
      <c r="D127" t="str">
        <f t="shared" si="1"/>
        <v>QC</v>
      </c>
      <c r="H127" s="5" t="s">
        <v>421</v>
      </c>
    </row>
    <row r="128" spans="1:8" ht="15.6" x14ac:dyDescent="0.3">
      <c r="A128" s="68" t="s">
        <v>202</v>
      </c>
      <c r="D128" t="str">
        <f t="shared" si="1"/>
        <v>QD</v>
      </c>
      <c r="H128" s="5" t="s">
        <v>422</v>
      </c>
    </row>
    <row r="129" spans="1:4" ht="16.2" thickBot="1" x14ac:dyDescent="0.35">
      <c r="A129" s="70" t="s">
        <v>203</v>
      </c>
      <c r="D129" t="str">
        <f t="shared" si="1"/>
        <v>QE</v>
      </c>
    </row>
    <row r="130" spans="1:4" ht="15.6" x14ac:dyDescent="0.3">
      <c r="A130" s="68" t="s">
        <v>204</v>
      </c>
      <c r="D130" t="str">
        <f t="shared" ref="D130:D143" si="2">LEFT(A130,2)</f>
        <v>RA</v>
      </c>
    </row>
    <row r="131" spans="1:4" ht="15.6" x14ac:dyDescent="0.3">
      <c r="A131" s="68" t="s">
        <v>205</v>
      </c>
      <c r="D131" t="str">
        <f t="shared" si="2"/>
        <v>RB</v>
      </c>
    </row>
    <row r="132" spans="1:4" ht="15.6" x14ac:dyDescent="0.3">
      <c r="A132" s="69" t="s">
        <v>206</v>
      </c>
      <c r="D132" t="str">
        <f t="shared" si="2"/>
        <v>RC</v>
      </c>
    </row>
    <row r="133" spans="1:4" ht="15.6" x14ac:dyDescent="0.3">
      <c r="A133" s="73" t="s">
        <v>207</v>
      </c>
      <c r="D133" t="str">
        <f t="shared" si="2"/>
        <v>RD</v>
      </c>
    </row>
    <row r="134" spans="1:4" ht="15.6" x14ac:dyDescent="0.3">
      <c r="A134" s="67" t="s">
        <v>208</v>
      </c>
      <c r="D134" t="str">
        <f t="shared" si="2"/>
        <v>RE</v>
      </c>
    </row>
    <row r="135" spans="1:4" ht="16.2" thickBot="1" x14ac:dyDescent="0.35">
      <c r="A135" s="74" t="s">
        <v>209</v>
      </c>
      <c r="D135" t="str">
        <f t="shared" si="2"/>
        <v>RF</v>
      </c>
    </row>
    <row r="136" spans="1:4" ht="15.6" x14ac:dyDescent="0.3">
      <c r="A136" s="71" t="s">
        <v>210</v>
      </c>
      <c r="D136" t="str">
        <f t="shared" si="2"/>
        <v>SA</v>
      </c>
    </row>
    <row r="137" spans="1:4" ht="15.6" x14ac:dyDescent="0.3">
      <c r="A137" s="68" t="s">
        <v>211</v>
      </c>
      <c r="D137" t="str">
        <f t="shared" si="2"/>
        <v>SB</v>
      </c>
    </row>
    <row r="138" spans="1:4" ht="15.6" x14ac:dyDescent="0.3">
      <c r="A138" s="67" t="s">
        <v>212</v>
      </c>
      <c r="D138" t="str">
        <f t="shared" si="2"/>
        <v>SC</v>
      </c>
    </row>
    <row r="139" spans="1:4" ht="15.6" x14ac:dyDescent="0.3">
      <c r="A139" s="68" t="s">
        <v>213</v>
      </c>
      <c r="D139" t="str">
        <f t="shared" si="2"/>
        <v>SD</v>
      </c>
    </row>
    <row r="140" spans="1:4" ht="15.6" x14ac:dyDescent="0.3">
      <c r="A140" s="68" t="s">
        <v>214</v>
      </c>
      <c r="D140" t="str">
        <f t="shared" si="2"/>
        <v>SE</v>
      </c>
    </row>
    <row r="141" spans="1:4" ht="15.6" x14ac:dyDescent="0.3">
      <c r="A141" s="68" t="s">
        <v>215</v>
      </c>
      <c r="D141" t="str">
        <f t="shared" si="2"/>
        <v>SF</v>
      </c>
    </row>
    <row r="142" spans="1:4" ht="15.6" x14ac:dyDescent="0.3">
      <c r="A142" s="68" t="s">
        <v>216</v>
      </c>
      <c r="D142" t="str">
        <f t="shared" si="2"/>
        <v>SG</v>
      </c>
    </row>
    <row r="143" spans="1:4" ht="16.2" thickBot="1" x14ac:dyDescent="0.35">
      <c r="A143" s="74" t="s">
        <v>217</v>
      </c>
      <c r="D143" t="str">
        <f t="shared" si="2"/>
        <v>SH</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193</Value>
    </TaxCatchAll>
    <ApprovedForCommission xmlns="07a766d4-cf60-4260-9f49-242aaa07e1bd">false</ApprovedForCommission>
    <Review_x0020_Document_x0020_Type xmlns="d23c6157-5623-4293-b83e-785d6ba7de2d" xsi:nil="true"/>
    <AuthorityType xmlns="07a766d4-cf60-4260-9f49-242aaa07e1bd">Unitary District</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Milton Keynes</TermName>
          <TermId xmlns="http://schemas.microsoft.com/office/infopath/2007/PartnerControls">7c4d58e0-e230-44aa-84c0-d23ccaf7ec04</TermId>
        </TermInfo>
      </Terms>
    </d08e702f979e48d3863205ea645082c2>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5259C98335A4CC4BB22F9712847C8155" ma:contentTypeVersion="6" ma:contentTypeDescription="Parent Document Content Type for all review documents" ma:contentTypeScope="" ma:versionID="7a471a08721cf41c45e2eb5c363b9939">
  <xsd:schema xmlns:xsd="http://www.w3.org/2001/XMLSchema" xmlns:xs="http://www.w3.org/2001/XMLSchema" xmlns:p="http://schemas.microsoft.com/office/2006/metadata/properties" xmlns:ns1="http://schemas.microsoft.com/sharepoint/v3" xmlns:ns2="07a766d4-cf60-4260-9f49-242aaa07e1bd" xmlns:ns3="d23c6157-5623-4293-b83e-785d6ba7de2d" xmlns:ns4="26bb2ccf-3e35-41ca-bf63-4ed510023605" targetNamespace="http://schemas.microsoft.com/office/2006/metadata/properties" ma:root="true" ma:fieldsID="7b08c0a45d01662df138a3c8b8c7e6fe" ns1:_="" ns2:_="" ns3:_="" ns4:_="">
    <xsd:import namespace="http://schemas.microsoft.com/sharepoint/v3"/>
    <xsd:import namespace="07a766d4-cf60-4260-9f49-242aaa07e1bd"/>
    <xsd:import namespace="d23c6157-5623-4293-b83e-785d6ba7de2d"/>
    <xsd:import namespace="26bb2ccf-3e35-41ca-bf63-4ed510023605"/>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3:SharedWithUsers" minOccurs="0"/>
                <xsd:element ref="ns3:SharedWithDetail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bb2ccf-3e35-41ca-bf63-4ed510023605"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383954fa-2a65-4d57-99ac-c02654c3af93" ContentTypeId="0x010100E7BD6A8A66F7CB4BBA2B02F0531791BE" PreviousValue="false"/>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2.xml><?xml version="1.0" encoding="utf-8"?>
<ds:datastoreItem xmlns:ds="http://schemas.openxmlformats.org/officeDocument/2006/customXml" ds:itemID="{255B7FDA-1106-4372-997E-8FE17782560C}">
  <ds:schemaRefs>
    <ds:schemaRef ds:uri="07a766d4-cf60-4260-9f49-242aaa07e1bd"/>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d23c6157-5623-4293-b83e-785d6ba7de2d"/>
    <ds:schemaRef ds:uri="http://purl.org/dc/elements/1.1/"/>
    <ds:schemaRef ds:uri="82402e6c-a316-4978-91ab-6b4458cddd7d"/>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4.xml><?xml version="1.0" encoding="utf-8"?>
<ds:datastoreItem xmlns:ds="http://schemas.openxmlformats.org/officeDocument/2006/customXml" ds:itemID="{907AC400-DBBB-4EA6-A0DA-9D8464031E2C}"/>
</file>

<file path=customXml/itemProps5.xml><?xml version="1.0" encoding="utf-8"?>
<ds:datastoreItem xmlns:ds="http://schemas.openxmlformats.org/officeDocument/2006/customXml" ds:itemID="{7AE1774C-1D9F-4444-98F6-A6FF8CB3DEBB}"/>
</file>

<file path=customXml/itemProps6.xml><?xml version="1.0" encoding="utf-8"?>
<ds:datastoreItem xmlns:ds="http://schemas.openxmlformats.org/officeDocument/2006/customXml" ds:itemID="{FE15B9DA-A357-41DD-98C4-78B498A9CAFA}"/>
</file>

<file path=customXml/itemProps7.xml><?xml version="1.0" encoding="utf-8"?>
<ds:datastoreItem xmlns:ds="http://schemas.openxmlformats.org/officeDocument/2006/customXml" ds:itemID="{AAD691B8-F5AF-4052-B28D-0A5715E910E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Electoral data</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Rutherford, Tom</cp:lastModifiedBy>
  <cp:revision/>
  <dcterms:created xsi:type="dcterms:W3CDTF">2002-01-23T12:13:56Z</dcterms:created>
  <dcterms:modified xsi:type="dcterms:W3CDTF">2024-04-24T16:50:28Z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0x010100E7BD6A8A66F7CB4BBA2B02F0531791BE0026A9A75CCCA16F4693F1FE45F71519DE005259C98335A4CC4BB22F9712847C8155</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193;#Milton Keynes|7c4d58e0-e230-44aa-84c0-d23ccaf7ec04</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