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gbce.sharepoint.com/sites/ReviewSystem/Barnsley/Review Documents/Review/0.5 Electoral Data/"/>
    </mc:Choice>
  </mc:AlternateContent>
  <xr:revisionPtr revIDLastSave="3" documentId="8_{40536559-6F0E-4CC4-9CCF-EF8DFA6E7C98}" xr6:coauthVersionLast="47" xr6:coauthVersionMax="47" xr10:uidLastSave="{80E913B0-FE99-42EB-9CD0-33941203AB86}"/>
  <bookViews>
    <workbookView xWindow="-110" yWindow="-110" windowWidth="19420" windowHeight="10300" activeTab="1" xr2:uid="{00000000-000D-0000-FFFF-FFFF00000000}"/>
  </bookViews>
  <sheets>
    <sheet name="Read me!" sheetId="6" r:id="rId1"/>
    <sheet name="Electoral data" sheetId="7" r:id="rId2"/>
    <sheet name="Parish Arrangements" sheetId="9" r:id="rId3"/>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4" i="7" l="1"/>
  <c r="N34" i="7"/>
  <c r="O17" i="7"/>
  <c r="O18" i="7"/>
  <c r="O19" i="7"/>
  <c r="O20" i="7"/>
  <c r="O21" i="7"/>
  <c r="O22" i="7"/>
  <c r="O23" i="7"/>
  <c r="O24" i="7"/>
  <c r="O25" i="7"/>
  <c r="O26" i="7"/>
  <c r="O27" i="7"/>
  <c r="O28" i="7"/>
  <c r="O29" i="7"/>
  <c r="O30" i="7"/>
  <c r="O31" i="7"/>
  <c r="O32" i="7"/>
  <c r="O33"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16" i="7"/>
  <c r="O15" i="7"/>
  <c r="O14" i="7"/>
  <c r="M5" i="7" l="1"/>
  <c r="L5" i="7"/>
  <c r="M35" i="7" l="1"/>
  <c r="N35" i="7"/>
  <c r="P35" i="7"/>
  <c r="M36" i="7"/>
  <c r="N36" i="7"/>
  <c r="P36" i="7"/>
  <c r="M37" i="7"/>
  <c r="N37" i="7"/>
  <c r="P37" i="7"/>
  <c r="M38" i="7"/>
  <c r="N38" i="7"/>
  <c r="P38" i="7"/>
  <c r="M39" i="7"/>
  <c r="N39" i="7"/>
  <c r="P39" i="7"/>
  <c r="M40" i="7"/>
  <c r="N40" i="7"/>
  <c r="P40" i="7"/>
  <c r="M41" i="7"/>
  <c r="N41" i="7"/>
  <c r="P41" i="7"/>
  <c r="M42" i="7"/>
  <c r="N42" i="7"/>
  <c r="P42" i="7"/>
  <c r="M43" i="7"/>
  <c r="N43" i="7"/>
  <c r="P43" i="7"/>
  <c r="M44" i="7"/>
  <c r="N44" i="7"/>
  <c r="P44" i="7"/>
  <c r="M45" i="7"/>
  <c r="N45" i="7"/>
  <c r="P45" i="7"/>
  <c r="M46" i="7"/>
  <c r="N46" i="7"/>
  <c r="P46" i="7"/>
  <c r="M47" i="7"/>
  <c r="N47" i="7"/>
  <c r="P47" i="7"/>
  <c r="M48" i="7"/>
  <c r="N48" i="7"/>
  <c r="P48" i="7"/>
  <c r="M49" i="7"/>
  <c r="N49" i="7"/>
  <c r="P49" i="7"/>
  <c r="M50" i="7"/>
  <c r="N50" i="7"/>
  <c r="P50" i="7"/>
  <c r="M51" i="7"/>
  <c r="N51" i="7"/>
  <c r="P51" i="7"/>
  <c r="M52" i="7"/>
  <c r="N52" i="7"/>
  <c r="P52" i="7"/>
  <c r="M53" i="7"/>
  <c r="N53" i="7"/>
  <c r="P53" i="7"/>
  <c r="M54" i="7"/>
  <c r="N54" i="7"/>
  <c r="P54" i="7"/>
  <c r="M55" i="7"/>
  <c r="N55" i="7"/>
  <c r="P55" i="7"/>
  <c r="M56" i="7"/>
  <c r="N56" i="7"/>
  <c r="P56" i="7"/>
  <c r="M57" i="7"/>
  <c r="N57" i="7"/>
  <c r="P57" i="7"/>
  <c r="M58" i="7"/>
  <c r="N58" i="7"/>
  <c r="P58" i="7"/>
  <c r="M59" i="7"/>
  <c r="N59" i="7"/>
  <c r="P59" i="7"/>
  <c r="M60" i="7"/>
  <c r="N60" i="7"/>
  <c r="P60" i="7"/>
  <c r="M61" i="7"/>
  <c r="N61" i="7"/>
  <c r="P61" i="7"/>
  <c r="M62" i="7"/>
  <c r="N62" i="7"/>
  <c r="P62" i="7"/>
  <c r="M63" i="7"/>
  <c r="N63" i="7"/>
  <c r="P63" i="7"/>
  <c r="M64" i="7"/>
  <c r="N64" i="7"/>
  <c r="P64" i="7"/>
  <c r="M65" i="7"/>
  <c r="N65" i="7"/>
  <c r="P65" i="7"/>
  <c r="M66" i="7"/>
  <c r="N66" i="7"/>
  <c r="P66" i="7"/>
  <c r="M67" i="7"/>
  <c r="N67" i="7"/>
  <c r="P67" i="7"/>
  <c r="M68" i="7"/>
  <c r="N68" i="7"/>
  <c r="P68" i="7"/>
  <c r="M69" i="7"/>
  <c r="N69" i="7"/>
  <c r="P69" i="7"/>
  <c r="M70" i="7"/>
  <c r="N70" i="7"/>
  <c r="P70" i="7"/>
  <c r="M71" i="7"/>
  <c r="N71" i="7"/>
  <c r="P71" i="7"/>
  <c r="M72" i="7"/>
  <c r="N72" i="7"/>
  <c r="P72" i="7"/>
  <c r="M73" i="7"/>
  <c r="N73" i="7"/>
  <c r="P73" i="7"/>
  <c r="M74" i="7"/>
  <c r="N74" i="7"/>
  <c r="P74" i="7"/>
  <c r="M75" i="7"/>
  <c r="N75" i="7"/>
  <c r="P75" i="7"/>
  <c r="M76" i="7"/>
  <c r="N76" i="7"/>
  <c r="P76" i="7"/>
  <c r="M77" i="7"/>
  <c r="N77" i="7"/>
  <c r="P77" i="7"/>
  <c r="M78" i="7"/>
  <c r="N78" i="7"/>
  <c r="P78" i="7"/>
  <c r="M79" i="7"/>
  <c r="N79" i="7"/>
  <c r="P79" i="7"/>
  <c r="M80" i="7"/>
  <c r="N80" i="7"/>
  <c r="P80" i="7"/>
  <c r="M81" i="7"/>
  <c r="N81" i="7"/>
  <c r="P81" i="7"/>
  <c r="M82" i="7"/>
  <c r="N82" i="7"/>
  <c r="P82" i="7"/>
  <c r="M83" i="7"/>
  <c r="N83" i="7"/>
  <c r="P83" i="7"/>
  <c r="M84" i="7"/>
  <c r="N84" i="7"/>
  <c r="P84" i="7"/>
  <c r="M85" i="7"/>
  <c r="N85" i="7"/>
  <c r="P85" i="7"/>
  <c r="M86" i="7"/>
  <c r="N86" i="7"/>
  <c r="P86" i="7"/>
  <c r="M87" i="7"/>
  <c r="N87" i="7"/>
  <c r="P87" i="7"/>
  <c r="M88" i="7"/>
  <c r="N88" i="7"/>
  <c r="P88" i="7"/>
  <c r="M89" i="7"/>
  <c r="N89" i="7"/>
  <c r="P89" i="7"/>
  <c r="M90" i="7"/>
  <c r="N90" i="7"/>
  <c r="P90" i="7"/>
  <c r="M91" i="7"/>
  <c r="N91" i="7"/>
  <c r="P91" i="7"/>
  <c r="M4" i="7"/>
  <c r="L4" i="7"/>
  <c r="M6" i="7"/>
  <c r="P14" i="7" l="1"/>
  <c r="P34" i="7"/>
  <c r="P23" i="7"/>
  <c r="P16" i="7"/>
  <c r="P31" i="7"/>
  <c r="P32" i="7"/>
  <c r="P33" i="7"/>
  <c r="P24" i="7"/>
  <c r="L6" i="7"/>
  <c r="N29" i="7" s="1"/>
  <c r="P25" i="7"/>
  <c r="P27" i="7"/>
  <c r="P28" i="7"/>
  <c r="P26" i="7"/>
  <c r="P19" i="7"/>
  <c r="P21" i="7"/>
  <c r="P22" i="7"/>
  <c r="P20" i="7"/>
  <c r="P18" i="7"/>
  <c r="P15" i="7"/>
  <c r="P30" i="7"/>
  <c r="P29" i="7"/>
  <c r="P17" i="7"/>
  <c r="N15" i="7" l="1"/>
  <c r="N25" i="7"/>
  <c r="N22" i="7"/>
  <c r="N17" i="7"/>
  <c r="N24" i="7"/>
  <c r="N26" i="7"/>
  <c r="N18" i="7"/>
  <c r="N20" i="7"/>
  <c r="N21" i="7"/>
  <c r="N14" i="7"/>
  <c r="N23" i="7"/>
  <c r="N30" i="7"/>
  <c r="N19" i="7"/>
  <c r="N28" i="7"/>
  <c r="N16" i="7"/>
  <c r="N32" i="7"/>
  <c r="N31" i="7"/>
  <c r="N27" i="7"/>
  <c r="N33" i="7"/>
</calcChain>
</file>

<file path=xl/sharedStrings.xml><?xml version="1.0" encoding="utf-8"?>
<sst xmlns="http://schemas.openxmlformats.org/spreadsheetml/2006/main" count="645" uniqueCount="315">
  <si>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</si>
  <si>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</si>
  <si>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</si>
  <si>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</si>
  <si>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</si>
  <si>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</si>
  <si>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</si>
  <si>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</si>
  <si>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</si>
  <si>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</si>
  <si>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</si>
  <si>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</si>
  <si>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</si>
  <si>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</si>
  <si>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</si>
  <si>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</si>
  <si>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</si>
  <si>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</si>
  <si>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</si>
  <si>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</si>
  <si>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</si>
  <si>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</si>
  <si>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</si>
  <si>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</si>
  <si>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</si>
  <si>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</si>
  <si>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</si>
  <si>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</si>
  <si>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</si>
  <si>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</si>
  <si>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</si>
  <si>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</si>
  <si>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</si>
  <si>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</si>
  <si>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</si>
  <si>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</si>
  <si>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</si>
  <si>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</si>
  <si>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</si>
  <si>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</si>
  <si>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</si>
  <si>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</si>
  <si>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</si>
  <si>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</si>
  <si>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</si>
  <si>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</si>
  <si>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</si>
  <si>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</si>
  <si>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</si>
  <si>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</si>
  <si>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</si>
  <si>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</si>
  <si>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</si>
  <si>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</si>
  <si>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</si>
  <si>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</si>
  <si>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</si>
  <si>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</si>
  <si>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</si>
  <si>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</si>
  <si>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</si>
  <si>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</si>
  <si>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</si>
  <si>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</si>
  <si>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</si>
  <si>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</si>
  <si>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</si>
  <si>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</si>
  <si>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</si>
  <si>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Electorate 2023</t>
  </si>
  <si>
    <t>Electorate 2029</t>
  </si>
  <si>
    <t>Variance 2029</t>
  </si>
  <si>
    <t>Variance 2023</t>
  </si>
  <si>
    <t>Mark Cooper</t>
  </si>
  <si>
    <t>mark.cooper@lgbce.org.uk</t>
  </si>
  <si>
    <t>0330 500 1272</t>
  </si>
  <si>
    <t>AA</t>
  </si>
  <si>
    <t>AB</t>
  </si>
  <si>
    <t>AC</t>
  </si>
  <si>
    <t>AD</t>
  </si>
  <si>
    <t>AE</t>
  </si>
  <si>
    <t>AF</t>
  </si>
  <si>
    <t>AG</t>
  </si>
  <si>
    <t>BA</t>
  </si>
  <si>
    <t>BB</t>
  </si>
  <si>
    <t>BC</t>
  </si>
  <si>
    <t>BD</t>
  </si>
  <si>
    <t>BE</t>
  </si>
  <si>
    <t>CA</t>
  </si>
  <si>
    <t>CB</t>
  </si>
  <si>
    <t>CC</t>
  </si>
  <si>
    <t>CD</t>
  </si>
  <si>
    <t>CE</t>
  </si>
  <si>
    <t>CF</t>
  </si>
  <si>
    <t>CG</t>
  </si>
  <si>
    <t>CH</t>
  </si>
  <si>
    <t>DA</t>
  </si>
  <si>
    <t>DB</t>
  </si>
  <si>
    <t>DC</t>
  </si>
  <si>
    <t>DD</t>
  </si>
  <si>
    <t>DE</t>
  </si>
  <si>
    <t>DF</t>
  </si>
  <si>
    <t>DG</t>
  </si>
  <si>
    <t>EA</t>
  </si>
  <si>
    <t>EB</t>
  </si>
  <si>
    <t>EC</t>
  </si>
  <si>
    <t>ED</t>
  </si>
  <si>
    <t>EE</t>
  </si>
  <si>
    <t>EF</t>
  </si>
  <si>
    <t>FA</t>
  </si>
  <si>
    <t>FB</t>
  </si>
  <si>
    <t>FC</t>
  </si>
  <si>
    <t>FD</t>
  </si>
  <si>
    <t>FE</t>
  </si>
  <si>
    <t>GA</t>
  </si>
  <si>
    <t>GB</t>
  </si>
  <si>
    <t>GC</t>
  </si>
  <si>
    <t>GD</t>
  </si>
  <si>
    <t>GE</t>
  </si>
  <si>
    <t>HA</t>
  </si>
  <si>
    <t>HB</t>
  </si>
  <si>
    <t>HC</t>
  </si>
  <si>
    <t>HD</t>
  </si>
  <si>
    <t>HE</t>
  </si>
  <si>
    <t>HF</t>
  </si>
  <si>
    <t>HG</t>
  </si>
  <si>
    <t>IA</t>
  </si>
  <si>
    <t>IB</t>
  </si>
  <si>
    <t>IC</t>
  </si>
  <si>
    <t>ID</t>
  </si>
  <si>
    <t>IE</t>
  </si>
  <si>
    <t>IF</t>
  </si>
  <si>
    <t>IG</t>
  </si>
  <si>
    <t>IH</t>
  </si>
  <si>
    <t>JA</t>
  </si>
  <si>
    <t>JB</t>
  </si>
  <si>
    <t>JC</t>
  </si>
  <si>
    <t>JD</t>
  </si>
  <si>
    <t>JE</t>
  </si>
  <si>
    <t>KA</t>
  </si>
  <si>
    <t>KB</t>
  </si>
  <si>
    <t>KC</t>
  </si>
  <si>
    <t>KD</t>
  </si>
  <si>
    <t>KE</t>
  </si>
  <si>
    <t>KF</t>
  </si>
  <si>
    <t>KG</t>
  </si>
  <si>
    <t>LA</t>
  </si>
  <si>
    <t>LB</t>
  </si>
  <si>
    <t>LC</t>
  </si>
  <si>
    <t>LD</t>
  </si>
  <si>
    <t>LE</t>
  </si>
  <si>
    <t>LF</t>
  </si>
  <si>
    <t>LG</t>
  </si>
  <si>
    <t>LH</t>
  </si>
  <si>
    <t>LI</t>
  </si>
  <si>
    <t>MA</t>
  </si>
  <si>
    <t>MB</t>
  </si>
  <si>
    <t>MC</t>
  </si>
  <si>
    <t>MD</t>
  </si>
  <si>
    <t>ME</t>
  </si>
  <si>
    <t>MF</t>
  </si>
  <si>
    <t>MG</t>
  </si>
  <si>
    <t>MH</t>
  </si>
  <si>
    <t>NA</t>
  </si>
  <si>
    <t>NB</t>
  </si>
  <si>
    <t>NC</t>
  </si>
  <si>
    <t>ND</t>
  </si>
  <si>
    <t>NE</t>
  </si>
  <si>
    <t>NF</t>
  </si>
  <si>
    <t>NG</t>
  </si>
  <si>
    <t>NH</t>
  </si>
  <si>
    <t>NI</t>
  </si>
  <si>
    <t>NJ</t>
  </si>
  <si>
    <t>NK</t>
  </si>
  <si>
    <t>NL</t>
  </si>
  <si>
    <t>NM</t>
  </si>
  <si>
    <t>NN</t>
  </si>
  <si>
    <t>OA</t>
  </si>
  <si>
    <t>OB</t>
  </si>
  <si>
    <t>OC</t>
  </si>
  <si>
    <t>OD</t>
  </si>
  <si>
    <t>OE</t>
  </si>
  <si>
    <t>OF</t>
  </si>
  <si>
    <t>OG</t>
  </si>
  <si>
    <t>OH</t>
  </si>
  <si>
    <t>PA</t>
  </si>
  <si>
    <t>PB</t>
  </si>
  <si>
    <t>PC</t>
  </si>
  <si>
    <t>PD</t>
  </si>
  <si>
    <t>PE</t>
  </si>
  <si>
    <t>PF</t>
  </si>
  <si>
    <t>PG</t>
  </si>
  <si>
    <t>PH</t>
  </si>
  <si>
    <t>PI</t>
  </si>
  <si>
    <t>QA</t>
  </si>
  <si>
    <t>QB</t>
  </si>
  <si>
    <t>QC</t>
  </si>
  <si>
    <t>QD</t>
  </si>
  <si>
    <t>QE</t>
  </si>
  <si>
    <t>RA</t>
  </si>
  <si>
    <t>RB</t>
  </si>
  <si>
    <t>RC</t>
  </si>
  <si>
    <t>RD</t>
  </si>
  <si>
    <t>RE</t>
  </si>
  <si>
    <t>RF</t>
  </si>
  <si>
    <t>RG</t>
  </si>
  <si>
    <t>SA</t>
  </si>
  <si>
    <t>SB</t>
  </si>
  <si>
    <t>SC</t>
  </si>
  <si>
    <t>SD</t>
  </si>
  <si>
    <t>SE</t>
  </si>
  <si>
    <t>TA</t>
  </si>
  <si>
    <t>TB</t>
  </si>
  <si>
    <t>TC</t>
  </si>
  <si>
    <t>TD</t>
  </si>
  <si>
    <t>TE</t>
  </si>
  <si>
    <t>TF</t>
  </si>
  <si>
    <t>UA</t>
  </si>
  <si>
    <t>UB</t>
  </si>
  <si>
    <t>UC</t>
  </si>
  <si>
    <t>UD</t>
  </si>
  <si>
    <t>UE</t>
  </si>
  <si>
    <t>UF</t>
  </si>
  <si>
    <t>UG</t>
  </si>
  <si>
    <t>CENTRAL</t>
  </si>
  <si>
    <t>CUDWORTH</t>
  </si>
  <si>
    <t>DARFIELD</t>
  </si>
  <si>
    <t>DARTON EAST</t>
  </si>
  <si>
    <t>DARTON WEST</t>
  </si>
  <si>
    <t>DEARNE NORTH</t>
  </si>
  <si>
    <t>DEARNE SOUTH</t>
  </si>
  <si>
    <t>DODWORTH</t>
  </si>
  <si>
    <t>HOYLAND MILTON</t>
  </si>
  <si>
    <t>KINGSTONE</t>
  </si>
  <si>
    <t>MONK BRETTON</t>
  </si>
  <si>
    <t>NORTH EAST</t>
  </si>
  <si>
    <t>OLD TOWN</t>
  </si>
  <si>
    <t>PENISTONE EAST</t>
  </si>
  <si>
    <t>PENISTONE WEST</t>
  </si>
  <si>
    <t>ROCKINGHAM</t>
  </si>
  <si>
    <t>ROYSTON</t>
  </si>
  <si>
    <t>ST. HELEN'S</t>
  </si>
  <si>
    <t>STAIRFOOT</t>
  </si>
  <si>
    <t>WOMBWELL</t>
  </si>
  <si>
    <t>WORSBROUGH</t>
  </si>
  <si>
    <t>Billingley</t>
  </si>
  <si>
    <t>Little Houghton</t>
  </si>
  <si>
    <t>Shafton</t>
  </si>
  <si>
    <t>Great Houghton</t>
  </si>
  <si>
    <t>Cawthorne</t>
  </si>
  <si>
    <t>Hunshelf</t>
  </si>
  <si>
    <t>Oxspring</t>
  </si>
  <si>
    <t>Silkstone</t>
  </si>
  <si>
    <t>Stainborough</t>
  </si>
  <si>
    <t>Thurgoland</t>
  </si>
  <si>
    <t>Tankersley</t>
  </si>
  <si>
    <t>Tankersley West</t>
  </si>
  <si>
    <t>Penistone</t>
  </si>
  <si>
    <t>Hoylandswaine</t>
  </si>
  <si>
    <t>Wortley</t>
  </si>
  <si>
    <t>Langsett</t>
  </si>
  <si>
    <t>Thurlstone and Millhouse</t>
  </si>
  <si>
    <t>High Hoyland</t>
  </si>
  <si>
    <t>Cubley and Springvale</t>
  </si>
  <si>
    <t>Dunford</t>
  </si>
  <si>
    <t>Gunthwaite and Ingbirchworth</t>
  </si>
  <si>
    <t>Tankersley East</t>
  </si>
  <si>
    <t>All parish electorates by individual parish</t>
  </si>
  <si>
    <r>
      <t>Using this sheet:</t>
    </r>
    <r>
      <rPr>
        <sz val="12"/>
        <rFont val="Arial"/>
        <family val="2"/>
      </rPr>
      <t xml:space="preserve">
Use this sheet to show the number of parish councillors.  Put down all parishes, no matter how big or small.</t>
    </r>
  </si>
  <si>
    <t>Type in the name of the parish.  Make sure it is exactly the same as it appears in the sheet "Electoral data".</t>
  </si>
  <si>
    <t>Does this parish have wards?  Write down the names</t>
  </si>
  <si>
    <t>How many parish councillors does this parish, parish ward or group of parishes have?</t>
  </si>
  <si>
    <t>Parish wards</t>
  </si>
  <si>
    <t>Part of a group?</t>
  </si>
  <si>
    <t>Councillors</t>
  </si>
  <si>
    <t>Explanation: what does this example mean?</t>
  </si>
  <si>
    <t>Example Parish A</t>
  </si>
  <si>
    <t>Parish A is not part of a group, and has no parish wards.</t>
  </si>
  <si>
    <t>Example Parish B</t>
  </si>
  <si>
    <t>Parish group 1</t>
  </si>
  <si>
    <t>Parishes B, C and D are all part of a group parish council.  Although they are individual parishes, they share one parish council.  Not all areas of the county have grouped parishes.</t>
  </si>
  <si>
    <t>Example Parish C</t>
  </si>
  <si>
    <t>Example Parish D</t>
  </si>
  <si>
    <t>Example Parish E</t>
  </si>
  <si>
    <t>Parish E has two parish wards.  It would be helpful if you could also supply us with maps to tell us where the boundaries of your parish wards lie.</t>
  </si>
  <si>
    <t>Parish E ward 1</t>
  </si>
  <si>
    <t>Parish E ward 2</t>
  </si>
  <si>
    <t>Example Parish F</t>
  </si>
  <si>
    <t>Meeting</t>
  </si>
  <si>
    <t>Parish F has a parish meeting instead of a parish council.</t>
  </si>
  <si>
    <t>BILLINGLEY PARISH COUNCIL</t>
  </si>
  <si>
    <t>CAWTHORNE PARISH COUNCIL</t>
  </si>
  <si>
    <t>DUNFORD PARISH COUNCIL</t>
  </si>
  <si>
    <t>GREAT HOUGHTON PARISH COUNCIL</t>
  </si>
  <si>
    <t>GUNTHWAITE AND INGBIRCHWORTH PARISH COUNCIL</t>
  </si>
  <si>
    <t>HUNSHELF PARISH COUNCIL</t>
  </si>
  <si>
    <t>LANGSETT PARISH COUNCIL</t>
  </si>
  <si>
    <t>LITTLE HOUGHTON PARISH COUNCIL</t>
  </si>
  <si>
    <t>OXSPRING PARISH COUNCIL</t>
  </si>
  <si>
    <t>PENISTONE TOWN COUNCIL</t>
  </si>
  <si>
    <t>CUBLEY AND SPRINGVALE WARD</t>
  </si>
  <si>
    <t>HOYLANDSWAINE WARD</t>
  </si>
  <si>
    <t>PENISTONE WARD</t>
  </si>
  <si>
    <t>THURLSTONE AND MILLHOUSE WARD</t>
  </si>
  <si>
    <t>SHAFTON PARISH COUNCIL</t>
  </si>
  <si>
    <t>SILKSTONE PARISH COUNCIL</t>
  </si>
  <si>
    <t>STAINBOROUGH PARISH COUNCIL</t>
  </si>
  <si>
    <t>TANKERSLEY PARISH COUNCIL</t>
  </si>
  <si>
    <t>TANKERSLEY EAST WARD</t>
  </si>
  <si>
    <t>TANKERSLEY WEST WARD</t>
  </si>
  <si>
    <t>THURGOLAND PARISH COUNCIL</t>
  </si>
  <si>
    <t>WORTLEY PARISH COUNCIL</t>
  </si>
  <si>
    <t>Peter Clark</t>
  </si>
  <si>
    <t>01226 772343</t>
  </si>
  <si>
    <t>peter.clark@barnsley.gov.uk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</si>
</sst>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6"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2"/>
      <color theme="1" tint="4.9989318521683403E-2"/>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8">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xf numFmtId="0" fontId="34" fillId="0" borderId="0"/>
    <xf numFmtId="4" fontId="3" fillId="0" borderId="0" applyFont="0" applyFill="0" applyBorder="0" applyAlignment="0" applyProtection="0"/>
  </cellStyleXfs>
  <cellXfs count="131">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0" fontId="7" fillId="2" borderId="0" xfId="56" applyFont="1" applyFill="1" applyAlignment="1">
      <alignment vertical="center"/>
    </xf>
    <xf numFmtId="0" fontId="7" fillId="2" borderId="0" xfId="56" applyFont="1" applyFill="1" applyAlignment="1">
      <alignment horizontal="center" vertical="center"/>
    </xf>
    <xf numFmtId="0" fontId="34" fillId="2" borderId="0" xfId="56" applyFill="1" applyAlignment="1">
      <alignment vertical="center"/>
    </xf>
    <xf numFmtId="0" fontId="3" fillId="2" borderId="0" xfId="56" applyFont="1" applyFill="1" applyAlignment="1">
      <alignment horizontal="left" vertical="center"/>
    </xf>
    <xf numFmtId="0" fontId="34" fillId="2" borderId="0" xfId="56" applyFill="1" applyAlignment="1">
      <alignment horizontal="center" vertical="center"/>
    </xf>
    <xf numFmtId="0" fontId="2" fillId="2" borderId="0" xfId="56" applyFont="1" applyFill="1" applyAlignment="1">
      <alignment vertical="center"/>
    </xf>
    <xf numFmtId="0" fontId="2" fillId="2" borderId="0" xfId="56" applyFont="1" applyFill="1" applyAlignment="1">
      <alignment horizontal="center" vertical="center"/>
    </xf>
    <xf numFmtId="0" fontId="3" fillId="2" borderId="0" xfId="56" applyFont="1" applyFill="1" applyAlignment="1">
      <alignment vertical="center"/>
    </xf>
    <xf numFmtId="0" fontId="3" fillId="2" borderId="0" xfId="56" applyFont="1" applyFill="1" applyAlignment="1">
      <alignment horizontal="center" vertical="center"/>
    </xf>
    <xf numFmtId="0" fontId="2" fillId="2" borderId="0" xfId="56" applyFont="1" applyFill="1" applyAlignment="1">
      <alignment horizontal="left" vertical="center"/>
    </xf>
    <xf numFmtId="0" fontId="6" fillId="2" borderId="0" xfId="56" applyFont="1" applyFill="1" applyAlignment="1">
      <alignment horizontal="center" vertical="center" wrapText="1"/>
    </xf>
    <xf numFmtId="0" fontId="6" fillId="2" borderId="6" xfId="56" applyFont="1" applyFill="1" applyBorder="1" applyAlignment="1">
      <alignment horizontal="center" vertical="center" wrapText="1"/>
    </xf>
    <xf numFmtId="0" fontId="2" fillId="2" borderId="0" xfId="56" applyFont="1" applyFill="1" applyAlignment="1">
      <alignment vertical="center" wrapText="1"/>
    </xf>
    <xf numFmtId="0" fontId="2" fillId="2" borderId="2" xfId="56" applyFont="1" applyFill="1" applyBorder="1" applyAlignment="1">
      <alignment vertical="center" wrapText="1"/>
    </xf>
    <xf numFmtId="0" fontId="2" fillId="2" borderId="2" xfId="56" applyFont="1" applyFill="1" applyBorder="1" applyAlignment="1">
      <alignment horizontal="left" vertical="center" wrapText="1"/>
    </xf>
    <xf numFmtId="0" fontId="2" fillId="2" borderId="2" xfId="56" applyFont="1" applyFill="1" applyBorder="1" applyAlignment="1">
      <alignment horizontal="left" vertical="center"/>
    </xf>
    <xf numFmtId="0" fontId="2" fillId="2" borderId="26" xfId="56" applyFont="1" applyFill="1" applyBorder="1" applyAlignment="1">
      <alignment vertical="center" wrapText="1"/>
    </xf>
    <xf numFmtId="0" fontId="2" fillId="2" borderId="26" xfId="56" applyFont="1" applyFill="1" applyBorder="1" applyAlignment="1">
      <alignment horizontal="left" vertical="center" wrapText="1"/>
    </xf>
    <xf numFmtId="0" fontId="15" fillId="0" borderId="27" xfId="56" applyFont="1" applyBorder="1" applyAlignment="1">
      <alignment horizontal="left" vertical="center"/>
    </xf>
    <xf numFmtId="0" fontId="34" fillId="0" borderId="28" xfId="56" applyBorder="1" applyAlignment="1">
      <alignment vertical="center"/>
    </xf>
    <xf numFmtId="0" fontId="15" fillId="0" borderId="28" xfId="56" applyFont="1" applyBorder="1" applyAlignment="1">
      <alignment horizontal="left" vertical="center"/>
    </xf>
    <xf numFmtId="0" fontId="15" fillId="0" borderId="29" xfId="56" applyFont="1" applyBorder="1" applyAlignment="1">
      <alignment horizontal="center" vertical="center"/>
    </xf>
    <xf numFmtId="0" fontId="3" fillId="0" borderId="30" xfId="56" applyFont="1" applyBorder="1" applyAlignment="1">
      <alignment horizontal="left" vertical="center"/>
    </xf>
    <xf numFmtId="0" fontId="15" fillId="0" borderId="4" xfId="56" applyFont="1" applyBorder="1" applyAlignment="1">
      <alignment horizontal="left" vertical="center"/>
    </xf>
    <xf numFmtId="0" fontId="34" fillId="0" borderId="0" xfId="56" applyAlignment="1">
      <alignment vertical="center"/>
    </xf>
    <xf numFmtId="0" fontId="15" fillId="0" borderId="0" xfId="56" applyFont="1" applyAlignment="1">
      <alignment horizontal="left" vertical="center"/>
    </xf>
    <xf numFmtId="0" fontId="15" fillId="0" borderId="5" xfId="56" applyFont="1" applyBorder="1" applyAlignment="1">
      <alignment horizontal="center" vertical="center"/>
    </xf>
    <xf numFmtId="0" fontId="6" fillId="2" borderId="0" xfId="56" applyFont="1" applyFill="1" applyAlignment="1">
      <alignment vertical="center"/>
    </xf>
    <xf numFmtId="0" fontId="6" fillId="0" borderId="0" xfId="56" applyFont="1" applyAlignment="1">
      <alignment vertical="center"/>
    </xf>
    <xf numFmtId="0" fontId="13" fillId="2" borderId="0" xfId="56" applyFont="1" applyFill="1" applyAlignment="1">
      <alignment vertical="center"/>
    </xf>
    <xf numFmtId="0" fontId="13" fillId="0" borderId="0" xfId="56" applyFont="1" applyAlignment="1">
      <alignment vertical="center"/>
    </xf>
    <xf numFmtId="0" fontId="15" fillId="0" borderId="31" xfId="56" applyFont="1" applyBorder="1" applyAlignment="1">
      <alignment horizontal="left" vertical="center"/>
    </xf>
    <xf numFmtId="0" fontId="13" fillId="0" borderId="7" xfId="56" applyFont="1" applyBorder="1" applyAlignment="1">
      <alignment vertical="center"/>
    </xf>
    <xf numFmtId="0" fontId="15" fillId="0" borderId="7" xfId="56" applyFont="1" applyBorder="1" applyAlignment="1">
      <alignment horizontal="left" vertical="center"/>
    </xf>
    <xf numFmtId="0" fontId="15" fillId="0" borderId="8" xfId="56" applyFont="1" applyBorder="1" applyAlignment="1">
      <alignment horizontal="center" vertical="center"/>
    </xf>
    <xf numFmtId="0" fontId="3" fillId="0" borderId="32" xfId="56" applyFont="1" applyBorder="1" applyAlignment="1">
      <alignment horizontal="left" vertical="center"/>
    </xf>
    <xf numFmtId="0" fontId="34" fillId="2" borderId="7" xfId="56" applyFill="1" applyBorder="1" applyAlignment="1">
      <alignment vertical="center"/>
    </xf>
    <xf numFmtId="0" fontId="34" fillId="2" borderId="7" xfId="56" applyFill="1" applyBorder="1" applyAlignment="1">
      <alignment horizontal="center" vertical="center"/>
    </xf>
    <xf numFmtId="0" fontId="34" fillId="2" borderId="5" xfId="56" applyFill="1" applyBorder="1" applyAlignment="1">
      <alignment vertical="center"/>
    </xf>
    <xf numFmtId="0" fontId="34" fillId="0" borderId="0" xfId="56" applyAlignment="1" applyProtection="1">
      <alignment horizontal="left" vertical="center"/>
      <protection locked="0"/>
    </xf>
    <xf numFmtId="0" fontId="34" fillId="0" borderId="0" xfId="56" applyAlignment="1">
      <alignment horizontal="center" vertical="center"/>
    </xf>
    <xf numFmtId="0" fontId="34" fillId="2" borderId="4" xfId="56" applyFill="1" applyBorder="1" applyAlignment="1">
      <alignment vertical="center"/>
    </xf>
    <xf numFmtId="0" fontId="2" fillId="2" borderId="0" xfId="56" applyFont="1" applyFill="1" applyAlignment="1">
      <alignment horizontal="center" vertical="center" wrapText="1"/>
    </xf>
    <xf numFmtId="0" fontId="34" fillId="0" borderId="0" xfId="56" applyAlignment="1" applyProtection="1">
      <alignment vertical="center"/>
      <protection locked="0"/>
    </xf>
    <xf numFmtId="0" fontId="34" fillId="2" borderId="28" xfId="56" applyFill="1" applyBorder="1" applyAlignment="1">
      <alignment vertical="center"/>
    </xf>
    <xf numFmtId="0" fontId="34" fillId="2" borderId="28" xfId="56" applyFill="1" applyBorder="1" applyAlignment="1">
      <alignment horizontal="center" vertical="center"/>
    </xf>
    <xf numFmtId="1" fontId="0" fillId="3" borderId="12" xfId="0" applyNumberFormat="1" applyFill="1" applyBorder="1" applyAlignment="1">
      <alignment vertical="center"/>
    </xf>
    <xf numFmtId="0" fontId="3" fillId="0" borderId="33" xfId="0"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33" xfId="0" applyBorder="1" applyAlignment="1"/>
    <xf numFmtId="0" fontId="0" fillId="0" borderId="33" xfId="0" applyBorder="1" applyAlignment="1" applyProtection="1">
      <alignment horizontal="center" vertical="center"/>
      <protection locked="0"/>
    </xf>
    <xf numFmtId="0" fontId="0" fillId="3" borderId="33" xfId="0" applyFill="1" applyBorder="1" applyAlignment="1">
      <alignment horizontal="center" vertical="center"/>
    </xf>
    <xf numFmtId="0" fontId="0" fillId="3" borderId="33" xfId="0" applyFill="1" applyBorder="1" applyAlignment="1">
      <alignment horizontal="left" vertical="center"/>
    </xf>
    <xf numFmtId="0" fontId="3" fillId="0" borderId="33" xfId="0" applyFont="1" applyBorder="1" applyAlignment="1"/>
    <xf numFmtId="0" fontId="3" fillId="0" borderId="33" xfId="0" applyFont="1" applyBorder="1" applyAlignment="1" applyProtection="1">
      <alignment vertical="center" wrapText="1"/>
      <protection locked="0"/>
    </xf>
    <xf numFmtId="0" fontId="3" fillId="0" borderId="33" xfId="0" applyFont="1" applyBorder="1" applyAlignment="1" applyProtection="1">
      <alignment vertical="center"/>
      <protection locked="0"/>
    </xf>
    <xf numFmtId="1" fontId="35" fillId="0" borderId="33" xfId="0" applyNumberFormat="1" applyFont="1" applyBorder="1" applyAlignment="1" applyProtection="1">
      <alignment horizontal="center" vertical="center"/>
      <protection locked="0"/>
    </xf>
    <xf numFmtId="1" fontId="35" fillId="3" borderId="33" xfId="0" applyNumberFormat="1" applyFont="1" applyFill="1" applyBorder="1" applyAlignment="1">
      <alignment horizontal="center" vertical="center"/>
    </xf>
    <xf numFmtId="0" fontId="3" fillId="0" borderId="33" xfId="0" applyFont="1" applyBorder="1" applyAlignment="1" applyProtection="1">
      <alignment horizontal="center" vertical="center" wrapText="1"/>
      <protection locked="0"/>
    </xf>
    <xf numFmtId="9" fontId="3" fillId="0" borderId="33" xfId="0" applyNumberFormat="1" applyFont="1" applyBorder="1" applyAlignment="1">
      <alignment horizontal="center" vertical="center"/>
    </xf>
    <xf numFmtId="3" fontId="3" fillId="0" borderId="33" xfId="0" applyNumberFormat="1" applyFont="1" applyBorder="1" applyAlignment="1">
      <alignment horizontal="center" vertical="center"/>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5" fillId="3" borderId="0" xfId="0" applyFont="1" applyFill="1" applyAlignment="1">
      <alignment horizontal="left" vertical="center" wrapText="1"/>
    </xf>
    <xf numFmtId="0" fontId="2" fillId="2" borderId="0" xfId="56" applyFont="1" applyFill="1" applyAlignment="1">
      <alignment horizontal="left" vertical="center" wrapText="1"/>
    </xf>
    <xf numFmtId="0" fontId="9" fillId="2" borderId="0" xfId="56" applyFont="1" applyFill="1" applyAlignment="1">
      <alignment horizontal="left" vertical="center" wrapText="1"/>
    </xf>
    <xf numFmtId="0" fontId="3" fillId="0" borderId="12" xfId="56" applyFont="1" applyBorder="1" applyAlignment="1">
      <alignment horizontal="left" vertical="center" wrapText="1"/>
    </xf>
    <xf numFmtId="0" fontId="2" fillId="2" borderId="0" xfId="56" applyFont="1" applyFill="1" applyAlignment="1">
      <alignment horizontal="center" vertical="center" wrapText="1"/>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7" xr:uid="{23FA7EB1-D029-4088-8173-478124350BB8}"/>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rmal 4" xfId="56" xr:uid="{F0DB5767-37F9-48C2-A3AC-A5356D905B36}"/>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6">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 Id="rId14" Type="http://schemas.openxmlformats.org/officeDocument/2006/relationships/customXml" Target="../customXml/item6.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eter.clark@barnsley.gov.uk" TargetMode="External"/><Relationship Id="rId1" Type="http://schemas.openxmlformats.org/officeDocument/2006/relationships/hyperlink" Target="mailto:mark.cooper@lgbce.org.uk" TargetMode="Externa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opLeftCell="A11" workbookViewId="0">
      <selection activeCell="G17" sqref="G17"/>
    </sheetView>
  </sheetViews>
  <sheetFormatPr defaultColWidth="8.84375" defaultRowHeight="15.5" x14ac:dyDescent="0.35"/>
  <cols>
    <col min="1" max="2" width="8.84375" style="1"/>
    <col min="3" max="3" width="75.3046875" style="1" customWidth="1"/>
    <col min="4" max="16384" width="8.84375" style="1"/>
  </cols>
  <sheetData>
    <row r="2" spans="2:3" x14ac:dyDescent="0.35">
      <c r="B2" s="39" t="s">
        <v>0</v>
      </c>
    </row>
    <row r="3" spans="2:3" x14ac:dyDescent="0.35">
      <c r="B3" s="14" t="s">
        <v>1</v>
      </c>
      <c r="C3" s="16" t="s">
        <v>73</v>
      </c>
    </row>
    <row r="4" spans="2:3" x14ac:dyDescent="0.35">
      <c r="B4" s="14" t="s">
        <v>2</v>
      </c>
      <c r="C4" s="32" t="s">
        <v>74</v>
      </c>
    </row>
    <row r="5" spans="2:3" x14ac:dyDescent="0.35">
      <c r="B5" s="14" t="s">
        <v>3</v>
      </c>
      <c r="C5" s="16" t="s">
        <v>75</v>
      </c>
    </row>
    <row r="6" spans="2:3" ht="37.5" customHeight="1" x14ac:dyDescent="0.35">
      <c r="B6" s="14" t="s">
        <v>4</v>
      </c>
      <c r="C6" s="37" t="s">
        <v>5</v>
      </c>
    </row>
    <row r="9" spans="2:3" x14ac:dyDescent="0.35">
      <c r="B9" s="39" t="s">
        <v>6</v>
      </c>
    </row>
    <row r="10" spans="2:3" x14ac:dyDescent="0.35">
      <c r="B10" s="14" t="s">
        <v>1</v>
      </c>
      <c r="C10" s="34" t="s">
        <v>312</v>
      </c>
    </row>
    <row r="11" spans="2:3" x14ac:dyDescent="0.35">
      <c r="B11" s="14" t="s">
        <v>2</v>
      </c>
      <c r="C11" s="32" t="s">
        <v>314</v>
      </c>
    </row>
    <row r="12" spans="2:3" x14ac:dyDescent="0.35">
      <c r="B12" s="14" t="s">
        <v>3</v>
      </c>
      <c r="C12" s="16" t="s">
        <v>313</v>
      </c>
    </row>
    <row r="13" spans="2:3" x14ac:dyDescent="0.35">
      <c r="B13" s="14" t="s">
        <v>4</v>
      </c>
      <c r="C13" s="16"/>
    </row>
    <row r="14" spans="2:3" x14ac:dyDescent="0.35">
      <c r="B14" s="14"/>
      <c r="C14" s="16"/>
    </row>
    <row r="15" spans="2:3" x14ac:dyDescent="0.35">
      <c r="B15" s="39" t="s">
        <v>7</v>
      </c>
    </row>
    <row r="17" spans="2:3" ht="46.5" x14ac:dyDescent="0.35">
      <c r="B17" s="13" t="s">
        <v>8</v>
      </c>
      <c r="C17" s="15" t="s">
        <v>9</v>
      </c>
    </row>
    <row r="18" spans="2:3" ht="62" x14ac:dyDescent="0.35">
      <c r="B18" s="13" t="s">
        <v>10</v>
      </c>
      <c r="C18" s="15" t="s">
        <v>11</v>
      </c>
    </row>
    <row r="19" spans="2:3" ht="62" x14ac:dyDescent="0.35">
      <c r="B19" s="13" t="s">
        <v>12</v>
      </c>
      <c r="C19" s="15" t="s">
        <v>13</v>
      </c>
    </row>
    <row r="20" spans="2:3" ht="48" customHeight="1" x14ac:dyDescent="0.35">
      <c r="B20" s="13" t="s">
        <v>14</v>
      </c>
      <c r="C20" s="15" t="s">
        <v>15</v>
      </c>
    </row>
    <row r="21" spans="2:3" ht="31" x14ac:dyDescent="0.35">
      <c r="B21" s="13" t="s">
        <v>16</v>
      </c>
      <c r="C21" s="15" t="s">
        <v>17</v>
      </c>
    </row>
    <row r="22" spans="2:3" ht="103.5" customHeight="1" x14ac:dyDescent="0.35">
      <c r="B22" s="13" t="s">
        <v>18</v>
      </c>
      <c r="C22" s="15" t="s">
        <v>19</v>
      </c>
    </row>
    <row r="23" spans="2:3" x14ac:dyDescent="0.35">
      <c r="B23" s="39" t="s">
        <v>20</v>
      </c>
    </row>
    <row r="24" spans="2:3" x14ac:dyDescent="0.35">
      <c r="B24" s="13"/>
      <c r="C24" s="15"/>
    </row>
    <row r="25" spans="2:3" ht="58.5" customHeight="1" x14ac:dyDescent="0.35">
      <c r="B25" s="13" t="s">
        <v>8</v>
      </c>
      <c r="C25" s="31" t="s">
        <v>21</v>
      </c>
    </row>
    <row r="26" spans="2:3" ht="60" customHeight="1" x14ac:dyDescent="0.35">
      <c r="B26" s="13" t="s">
        <v>10</v>
      </c>
      <c r="C26" s="31" t="s">
        <v>22</v>
      </c>
    </row>
    <row r="27" spans="2:3" ht="77.5" x14ac:dyDescent="0.35">
      <c r="B27" s="13" t="s">
        <v>12</v>
      </c>
      <c r="C27" s="31" t="s">
        <v>23</v>
      </c>
    </row>
    <row r="28" spans="2:3" x14ac:dyDescent="0.35">
      <c r="C28" s="31"/>
    </row>
    <row r="29" spans="2:3" x14ac:dyDescent="0.35">
      <c r="C29" s="31"/>
    </row>
    <row r="30" spans="2:3" x14ac:dyDescent="0.35">
      <c r="C30" s="31"/>
    </row>
    <row r="31" spans="2:3" x14ac:dyDescent="0.35">
      <c r="C31" s="31"/>
    </row>
    <row r="32" spans="2:3" x14ac:dyDescent="0.35">
      <c r="C32" s="31"/>
    </row>
    <row r="33" spans="3:3" x14ac:dyDescent="0.35">
      <c r="C33" s="31"/>
    </row>
    <row r="34" spans="3:3" x14ac:dyDescent="0.35">
      <c r="C34" s="31"/>
    </row>
    <row r="35" spans="3:3" x14ac:dyDescent="0.35">
      <c r="C35" s="31"/>
    </row>
    <row r="36" spans="3:3" x14ac:dyDescent="0.35">
      <c r="C36" s="31"/>
    </row>
  </sheetData>
  <phoneticPr fontId="5" type="noConversion"/>
  <hyperlinks>
    <hyperlink ref="C4" r:id="rId1" xr:uid="{EA8F3BB5-0349-42D5-9707-298CA604A5BE}"/>
    <hyperlink ref="C11" r:id="rId2" xr:uid="{D3A3B3F4-B1CB-4663-856D-632D56CDE6B2}"/>
  </hyperlinks>
  <pageMargins left="0.75" right="0.75" top="1" bottom="1" header="0.5" footer="0.5"/>
  <pageSetup paperSize="8" scale="75" orientation="landscape" r:id="rId3"/>
  <headerFooter alignWithMargins="0"/>
  <customProperties>
    <customPr name="EpmWorksheetKeyString_GU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67"/>
  <sheetViews>
    <sheetView tabSelected="1" topLeftCell="E12" zoomScale="70" zoomScaleNormal="70" workbookViewId="0">
      <selection activeCell="K17" sqref="K17"/>
    </sheetView>
  </sheetViews>
  <sheetFormatPr defaultColWidth="8.84375" defaultRowHeight="15.5" x14ac:dyDescent="0.35"/>
  <cols>
    <col min="1" max="1" width="2.765625" style="6" customWidth="1"/>
    <col min="2" max="2" width="9.84375" style="7" customWidth="1"/>
    <col min="3" max="6" width="23" style="5" customWidth="1"/>
    <col min="7" max="7" width="23.765625" style="5" customWidth="1"/>
    <col min="8" max="8" width="12.23046875" style="7" customWidth="1"/>
    <col min="9" max="9" width="12.23046875" style="9" customWidth="1"/>
    <col min="10" max="10" width="8.3046875" style="6" customWidth="1"/>
    <col min="11" max="11" width="25.765625" style="6" customWidth="1"/>
    <col min="12" max="16" width="12.84375" style="7" customWidth="1"/>
    <col min="17" max="16384" width="8.84375" style="6"/>
  </cols>
  <sheetData>
    <row r="2" spans="1:20" s="17" customFormat="1" ht="18" x14ac:dyDescent="0.35">
      <c r="B2" s="19" t="s">
        <v>24</v>
      </c>
      <c r="C2" s="19"/>
      <c r="D2" s="19"/>
      <c r="E2" s="19"/>
      <c r="F2" s="19"/>
      <c r="G2" s="19"/>
      <c r="H2" s="18"/>
      <c r="I2" s="20"/>
      <c r="L2" s="18"/>
      <c r="M2" s="18"/>
      <c r="N2" s="18"/>
      <c r="O2" s="18"/>
      <c r="P2" s="18"/>
    </row>
    <row r="3" spans="1:20" s="21" customFormat="1" x14ac:dyDescent="0.35">
      <c r="A3" s="40"/>
      <c r="B3" s="36"/>
      <c r="C3" s="36"/>
      <c r="D3" s="36"/>
      <c r="E3" s="36"/>
      <c r="F3" s="36"/>
      <c r="G3" s="30"/>
      <c r="H3" s="41"/>
      <c r="I3" s="41"/>
      <c r="J3" s="40"/>
      <c r="K3" s="24" t="s">
        <v>25</v>
      </c>
      <c r="L3" s="42">
        <v>2023</v>
      </c>
      <c r="M3" s="42">
        <v>2029</v>
      </c>
      <c r="N3" s="43"/>
      <c r="O3" s="43"/>
      <c r="P3" s="43"/>
      <c r="Q3" s="40"/>
      <c r="R3" s="40"/>
      <c r="S3" s="40"/>
      <c r="T3" s="40"/>
    </row>
    <row r="4" spans="1:20" s="21" customFormat="1" ht="15" customHeight="1" x14ac:dyDescent="0.35">
      <c r="A4" s="40"/>
      <c r="B4" s="122" t="s">
        <v>26</v>
      </c>
      <c r="C4" s="122"/>
      <c r="D4" s="122"/>
      <c r="E4" s="122"/>
      <c r="F4" s="122"/>
      <c r="G4" s="40"/>
      <c r="H4" s="40"/>
      <c r="I4" s="40"/>
      <c r="J4" s="40"/>
      <c r="K4" s="22" t="s">
        <v>27</v>
      </c>
      <c r="L4" s="23">
        <f>SUM(L14:L91)</f>
        <v>63</v>
      </c>
      <c r="M4" s="23">
        <f>SUM(L14:L91)</f>
        <v>63</v>
      </c>
      <c r="N4" s="43"/>
      <c r="O4" s="43"/>
      <c r="P4" s="43"/>
      <c r="Q4" s="40"/>
      <c r="R4" s="40"/>
      <c r="S4" s="40"/>
      <c r="T4" s="40"/>
    </row>
    <row r="5" spans="1:20" s="21" customFormat="1" ht="15" customHeight="1" x14ac:dyDescent="0.35">
      <c r="A5" s="40"/>
      <c r="B5" s="122"/>
      <c r="C5" s="122"/>
      <c r="D5" s="122"/>
      <c r="E5" s="122"/>
      <c r="F5" s="122"/>
      <c r="G5" s="29"/>
      <c r="H5" s="23"/>
      <c r="I5" s="23"/>
      <c r="J5" s="40"/>
      <c r="K5" s="22" t="s">
        <v>28</v>
      </c>
      <c r="L5" s="23">
        <f>SUM(H20:H167)</f>
        <v>184406</v>
      </c>
      <c r="M5" s="23">
        <f>SUM(I20:I167)</f>
        <v>193614.42167946315</v>
      </c>
      <c r="N5" s="43"/>
      <c r="O5" s="43"/>
      <c r="P5" s="43"/>
      <c r="Q5" s="40"/>
      <c r="R5" s="40"/>
      <c r="S5" s="40"/>
      <c r="T5" s="40"/>
    </row>
    <row r="6" spans="1:20" s="21" customFormat="1" ht="15.75" customHeight="1" x14ac:dyDescent="0.35">
      <c r="A6" s="40"/>
      <c r="B6" s="122"/>
      <c r="C6" s="122"/>
      <c r="D6" s="122"/>
      <c r="E6" s="122"/>
      <c r="F6" s="122"/>
      <c r="G6" s="40"/>
      <c r="H6" s="40"/>
      <c r="I6" s="40"/>
      <c r="J6" s="40"/>
      <c r="K6" s="22" t="s">
        <v>29</v>
      </c>
      <c r="L6" s="23">
        <f>L5/L4</f>
        <v>2927.0793650793653</v>
      </c>
      <c r="M6" s="23">
        <f>M5/M4</f>
        <v>3073.2447885629072</v>
      </c>
      <c r="N6" s="43"/>
      <c r="O6" s="43"/>
      <c r="P6" s="43"/>
      <c r="Q6" s="40"/>
      <c r="R6" s="40"/>
      <c r="S6" s="40"/>
      <c r="T6" s="40"/>
    </row>
    <row r="7" spans="1:20" s="21" customFormat="1" ht="15.75" customHeight="1" x14ac:dyDescent="0.35">
      <c r="A7" s="40"/>
      <c r="B7" s="44"/>
      <c r="C7" s="44"/>
      <c r="D7" s="44"/>
      <c r="E7" s="44"/>
      <c r="F7" s="44"/>
      <c r="G7" s="40"/>
      <c r="H7" s="40"/>
      <c r="I7" s="40"/>
      <c r="J7" s="40"/>
      <c r="K7" s="29"/>
      <c r="L7" s="23"/>
      <c r="M7" s="23"/>
      <c r="N7" s="43"/>
      <c r="O7" s="43"/>
      <c r="P7" s="43"/>
      <c r="Q7" s="40"/>
      <c r="R7" s="40"/>
      <c r="S7" s="40"/>
      <c r="T7" s="40"/>
    </row>
    <row r="8" spans="1:20" s="21" customFormat="1" ht="15.75" customHeight="1" x14ac:dyDescent="0.35">
      <c r="A8" s="40"/>
      <c r="B8" s="126" t="s">
        <v>30</v>
      </c>
      <c r="C8" s="126"/>
      <c r="D8" s="126"/>
      <c r="E8" s="126"/>
      <c r="F8" s="126"/>
      <c r="G8" s="40"/>
      <c r="H8" s="40"/>
      <c r="I8" s="40"/>
      <c r="J8" s="40"/>
      <c r="K8" s="29"/>
      <c r="L8" s="23"/>
      <c r="M8" s="23"/>
      <c r="N8" s="43"/>
      <c r="O8" s="43"/>
      <c r="P8" s="33" t="s">
        <v>31</v>
      </c>
      <c r="Q8" s="40"/>
      <c r="R8" s="40"/>
      <c r="S8" s="40"/>
      <c r="T8" s="40"/>
    </row>
    <row r="9" spans="1:20" x14ac:dyDescent="0.35">
      <c r="L9" s="6"/>
      <c r="M9" s="6"/>
    </row>
    <row r="10" spans="1:20" ht="51" customHeight="1" x14ac:dyDescent="0.35">
      <c r="B10" s="12" t="s">
        <v>32</v>
      </c>
      <c r="C10" s="12" t="s">
        <v>33</v>
      </c>
      <c r="D10" s="12" t="s">
        <v>34</v>
      </c>
      <c r="E10" s="12" t="s">
        <v>35</v>
      </c>
      <c r="F10" s="12" t="s">
        <v>36</v>
      </c>
      <c r="G10" s="12" t="s">
        <v>37</v>
      </c>
      <c r="H10" s="12" t="s">
        <v>38</v>
      </c>
      <c r="I10" s="12" t="s">
        <v>39</v>
      </c>
      <c r="J10" s="27"/>
      <c r="K10" s="12" t="s">
        <v>40</v>
      </c>
      <c r="L10" s="28" t="s">
        <v>41</v>
      </c>
      <c r="M10" s="123" t="s">
        <v>42</v>
      </c>
      <c r="N10" s="124"/>
      <c r="O10" s="124"/>
      <c r="P10" s="125"/>
    </row>
    <row r="11" spans="1:20" ht="16" thickBot="1" x14ac:dyDescent="0.4"/>
    <row r="12" spans="1:20" s="4" customFormat="1" ht="47" thickBot="1" x14ac:dyDescent="0.4">
      <c r="A12" s="45"/>
      <c r="B12" s="38" t="s">
        <v>43</v>
      </c>
      <c r="C12" s="46" t="s">
        <v>44</v>
      </c>
      <c r="D12" s="46" t="s">
        <v>45</v>
      </c>
      <c r="E12" s="46" t="s">
        <v>46</v>
      </c>
      <c r="F12" s="46" t="s">
        <v>47</v>
      </c>
      <c r="G12" s="46" t="s">
        <v>48</v>
      </c>
      <c r="H12" s="38" t="s">
        <v>69</v>
      </c>
      <c r="I12" s="38" t="s">
        <v>70</v>
      </c>
      <c r="J12" s="45"/>
      <c r="K12" s="47" t="s">
        <v>49</v>
      </c>
      <c r="L12" s="38" t="s">
        <v>50</v>
      </c>
      <c r="M12" s="48" t="s">
        <v>69</v>
      </c>
      <c r="N12" s="38" t="s">
        <v>72</v>
      </c>
      <c r="O12" s="48" t="s">
        <v>70</v>
      </c>
      <c r="P12" s="38" t="s">
        <v>71</v>
      </c>
      <c r="Q12" s="45"/>
      <c r="R12" s="45"/>
      <c r="S12" s="45"/>
      <c r="T12" s="45"/>
    </row>
    <row r="13" spans="1:20" s="4" customFormat="1" x14ac:dyDescent="0.35">
      <c r="A13" s="45"/>
      <c r="B13" s="49"/>
      <c r="C13" s="50"/>
      <c r="D13" s="50"/>
      <c r="E13" s="50"/>
      <c r="F13" s="50"/>
      <c r="G13" s="50"/>
      <c r="H13" s="49"/>
      <c r="I13" s="51"/>
      <c r="J13" s="45"/>
      <c r="K13" s="52"/>
      <c r="L13" s="49"/>
      <c r="M13" s="49"/>
      <c r="N13" s="49"/>
      <c r="O13" s="49"/>
      <c r="P13" s="49"/>
      <c r="Q13" s="45"/>
      <c r="R13" s="45"/>
      <c r="S13" s="45"/>
      <c r="T13" s="45"/>
    </row>
    <row r="14" spans="1:20" s="4" customFormat="1" x14ac:dyDescent="0.35">
      <c r="A14" s="53"/>
      <c r="B14" s="25" t="s">
        <v>51</v>
      </c>
      <c r="C14" s="26" t="s">
        <v>52</v>
      </c>
      <c r="D14" s="26" t="s">
        <v>53</v>
      </c>
      <c r="E14" s="26"/>
      <c r="F14" s="26" t="s">
        <v>54</v>
      </c>
      <c r="G14" s="26" t="s">
        <v>55</v>
      </c>
      <c r="H14" s="25">
        <v>480</v>
      </c>
      <c r="I14" s="25">
        <v>502</v>
      </c>
      <c r="J14" s="54"/>
      <c r="K14" s="115" t="s">
        <v>224</v>
      </c>
      <c r="L14" s="119">
        <v>3</v>
      </c>
      <c r="M14" s="114">
        <v>8713</v>
      </c>
      <c r="N14" s="120">
        <f>IF(K14="",-1,(-($L$6-(M14/L14))/$L$6))</f>
        <v>-7.770896825482921E-3</v>
      </c>
      <c r="O14" s="121">
        <f>IF(K14="",0,(SUMIF($G$20:$G$167,K14,$I$20:$I$167)))</f>
        <v>8961.4725272610285</v>
      </c>
      <c r="P14" s="120">
        <f>IF(K14="",-1,(-($M$6-(O14/L14))/$M$6))</f>
        <v>-2.801185242264842E-2</v>
      </c>
      <c r="Q14" s="55"/>
      <c r="R14" s="45"/>
      <c r="S14" s="45"/>
      <c r="T14" s="45"/>
    </row>
    <row r="15" spans="1:20" s="4" customFormat="1" x14ac:dyDescent="0.35">
      <c r="A15" s="53"/>
      <c r="B15" s="25" t="s">
        <v>56</v>
      </c>
      <c r="C15" s="26" t="s">
        <v>57</v>
      </c>
      <c r="D15" s="26" t="s">
        <v>58</v>
      </c>
      <c r="E15" s="26"/>
      <c r="F15" s="26" t="s">
        <v>54</v>
      </c>
      <c r="G15" s="26" t="s">
        <v>55</v>
      </c>
      <c r="H15" s="25">
        <v>67</v>
      </c>
      <c r="I15" s="25">
        <v>68</v>
      </c>
      <c r="J15" s="54"/>
      <c r="K15" s="115" t="s">
        <v>225</v>
      </c>
      <c r="L15" s="119">
        <v>3</v>
      </c>
      <c r="M15" s="114">
        <v>8437</v>
      </c>
      <c r="N15" s="120">
        <f>IF(K15="",-1,(-($L$6-(M15/L15))/$L$6))</f>
        <v>-3.9201544418294432E-2</v>
      </c>
      <c r="O15" s="121">
        <f>IF(K15="",0,(SUMIF($G$20:$G$167,K15,$I$20:$I$167)))</f>
        <v>8819.5822340634913</v>
      </c>
      <c r="P15" s="120">
        <f>IF(K15="",-1,(-($M$6-(O15/L15))/$M$6))</f>
        <v>-4.3401698547237751E-2</v>
      </c>
      <c r="Q15" s="55"/>
      <c r="R15" s="45"/>
      <c r="S15" s="45"/>
      <c r="T15" s="56"/>
    </row>
    <row r="16" spans="1:20" s="4" customFormat="1" x14ac:dyDescent="0.35">
      <c r="A16" s="53"/>
      <c r="B16" s="25" t="s">
        <v>59</v>
      </c>
      <c r="C16" s="26" t="s">
        <v>60</v>
      </c>
      <c r="D16" s="26" t="s">
        <v>61</v>
      </c>
      <c r="E16" s="26"/>
      <c r="F16" s="26"/>
      <c r="G16" s="26" t="s">
        <v>55</v>
      </c>
      <c r="H16" s="25">
        <v>893</v>
      </c>
      <c r="I16" s="25">
        <v>897</v>
      </c>
      <c r="J16" s="54"/>
      <c r="K16" s="115" t="s">
        <v>226</v>
      </c>
      <c r="L16" s="119">
        <v>3</v>
      </c>
      <c r="M16" s="114">
        <v>7915</v>
      </c>
      <c r="N16" s="120">
        <f t="shared" ref="N16:N78" si="0">IF(K16="",-1,(-($L$6-(M16/L16))/$L$6))</f>
        <v>-9.8646464865568384E-2</v>
      </c>
      <c r="O16" s="121">
        <f>IF(K16="",0,(SUMIF($G$20:$G$167,K16,$I$20:$I$167)))</f>
        <v>8376.9901771808454</v>
      </c>
      <c r="P16" s="120">
        <f t="shared" ref="P16:P78" si="1">IF(K16="",-1,(-($M$6-(O16/L16))/$M$6))</f>
        <v>-9.1406558484391096E-2</v>
      </c>
      <c r="Q16" s="55"/>
      <c r="R16" s="45"/>
      <c r="S16" s="45"/>
      <c r="T16" s="56"/>
    </row>
    <row r="17" spans="1:20" s="4" customFormat="1" x14ac:dyDescent="0.35">
      <c r="A17" s="53"/>
      <c r="B17" s="25" t="s">
        <v>62</v>
      </c>
      <c r="C17" s="26" t="s">
        <v>63</v>
      </c>
      <c r="D17" s="26" t="s">
        <v>64</v>
      </c>
      <c r="E17" s="26" t="s">
        <v>65</v>
      </c>
      <c r="F17" s="26"/>
      <c r="G17" s="26" t="s">
        <v>55</v>
      </c>
      <c r="H17" s="25">
        <v>759</v>
      </c>
      <c r="I17" s="25">
        <v>780</v>
      </c>
      <c r="J17" s="54"/>
      <c r="K17" s="115" t="s">
        <v>227</v>
      </c>
      <c r="L17" s="119">
        <v>3</v>
      </c>
      <c r="M17" s="114">
        <v>8828</v>
      </c>
      <c r="N17" s="120">
        <f t="shared" si="0"/>
        <v>5.3252063381884389E-3</v>
      </c>
      <c r="O17" s="121">
        <f t="shared" ref="O17:O80" si="2">IF(K17="",0,(SUMIF($G$20:$G$167,K17,$I$20:$I$167)))</f>
        <v>9522.1620579281916</v>
      </c>
      <c r="P17" s="120">
        <f t="shared" si="1"/>
        <v>3.2802213192275428E-2</v>
      </c>
      <c r="Q17" s="55"/>
      <c r="R17" s="45"/>
      <c r="S17" s="45"/>
      <c r="T17" s="56"/>
    </row>
    <row r="18" spans="1:20" s="4" customFormat="1" x14ac:dyDescent="0.35">
      <c r="A18" s="53"/>
      <c r="B18" s="25" t="s">
        <v>66</v>
      </c>
      <c r="C18" s="26" t="s">
        <v>67</v>
      </c>
      <c r="D18" s="26" t="s">
        <v>64</v>
      </c>
      <c r="E18" s="26" t="s">
        <v>68</v>
      </c>
      <c r="F18" s="26"/>
      <c r="G18" s="26" t="s">
        <v>55</v>
      </c>
      <c r="H18" s="25">
        <v>803</v>
      </c>
      <c r="I18" s="25">
        <v>824</v>
      </c>
      <c r="J18" s="54"/>
      <c r="K18" s="115" t="s">
        <v>228</v>
      </c>
      <c r="L18" s="119">
        <v>3</v>
      </c>
      <c r="M18" s="114">
        <v>8777</v>
      </c>
      <c r="N18" s="120">
        <f t="shared" si="0"/>
        <v>-4.8263071700499298E-4</v>
      </c>
      <c r="O18" s="121">
        <f t="shared" si="2"/>
        <v>9347.4705976654404</v>
      </c>
      <c r="P18" s="120">
        <f t="shared" si="1"/>
        <v>1.3854654256861222E-2</v>
      </c>
      <c r="Q18" s="55"/>
      <c r="R18" s="45"/>
      <c r="S18" s="45"/>
      <c r="T18" s="56"/>
    </row>
    <row r="19" spans="1:20" s="4" customFormat="1" x14ac:dyDescent="0.35">
      <c r="A19" s="45"/>
      <c r="B19" s="57"/>
      <c r="C19" s="58"/>
      <c r="D19" s="58"/>
      <c r="E19" s="58"/>
      <c r="F19" s="58"/>
      <c r="G19" s="58"/>
      <c r="H19" s="57"/>
      <c r="I19" s="59"/>
      <c r="J19" s="53"/>
      <c r="K19" s="115" t="s">
        <v>229</v>
      </c>
      <c r="L19" s="119">
        <v>3</v>
      </c>
      <c r="M19" s="114">
        <v>8548</v>
      </c>
      <c r="N19" s="120">
        <f t="shared" si="0"/>
        <v>-2.6560957886402847E-2</v>
      </c>
      <c r="O19" s="121">
        <f t="shared" si="2"/>
        <v>9095.7901209365191</v>
      </c>
      <c r="P19" s="120">
        <f t="shared" si="1"/>
        <v>-1.3443363966478454E-2</v>
      </c>
      <c r="Q19" s="55"/>
      <c r="R19" s="45"/>
      <c r="S19" s="45"/>
      <c r="T19" s="56"/>
    </row>
    <row r="20" spans="1:20" x14ac:dyDescent="0.35">
      <c r="B20" s="107" t="s">
        <v>76</v>
      </c>
      <c r="C20" s="108" t="s">
        <v>224</v>
      </c>
      <c r="D20" s="109"/>
      <c r="E20" s="109"/>
      <c r="F20" s="109"/>
      <c r="G20" s="108" t="s">
        <v>224</v>
      </c>
      <c r="H20" s="110">
        <v>1035</v>
      </c>
      <c r="I20" s="117">
        <v>1061.3557619372727</v>
      </c>
      <c r="J20" s="106"/>
      <c r="K20" s="115" t="s">
        <v>230</v>
      </c>
      <c r="L20" s="119">
        <v>3</v>
      </c>
      <c r="M20" s="114">
        <v>9217</v>
      </c>
      <c r="N20" s="120">
        <f t="shared" si="0"/>
        <v>4.9624198778781575E-2</v>
      </c>
      <c r="O20" s="121">
        <f t="shared" si="2"/>
        <v>9663.0041193531542</v>
      </c>
      <c r="P20" s="120">
        <f t="shared" si="1"/>
        <v>4.8078364959630873E-2</v>
      </c>
      <c r="Q20" s="8"/>
      <c r="T20" s="35"/>
    </row>
    <row r="21" spans="1:20" x14ac:dyDescent="0.35">
      <c r="B21" s="107" t="s">
        <v>77</v>
      </c>
      <c r="C21" s="108" t="s">
        <v>224</v>
      </c>
      <c r="D21" s="109"/>
      <c r="E21" s="109"/>
      <c r="F21" s="109"/>
      <c r="G21" s="108" t="s">
        <v>224</v>
      </c>
      <c r="H21" s="110">
        <v>1035</v>
      </c>
      <c r="I21" s="117">
        <v>1035.6729481623634</v>
      </c>
      <c r="J21" s="106"/>
      <c r="K21" s="116" t="s">
        <v>231</v>
      </c>
      <c r="L21" s="119">
        <v>3</v>
      </c>
      <c r="M21" s="114">
        <v>8374</v>
      </c>
      <c r="N21" s="120">
        <f t="shared" si="0"/>
        <v>-4.6375931368827492E-2</v>
      </c>
      <c r="O21" s="121">
        <f t="shared" si="2"/>
        <v>9286.0035581478169</v>
      </c>
      <c r="P21" s="120">
        <f t="shared" si="1"/>
        <v>7.1877550730438519E-3</v>
      </c>
      <c r="Q21" s="8"/>
      <c r="T21" s="35"/>
    </row>
    <row r="22" spans="1:20" x14ac:dyDescent="0.35">
      <c r="B22" s="107" t="s">
        <v>78</v>
      </c>
      <c r="C22" s="108" t="s">
        <v>224</v>
      </c>
      <c r="D22" s="109"/>
      <c r="E22" s="109"/>
      <c r="F22" s="109"/>
      <c r="G22" s="108" t="s">
        <v>224</v>
      </c>
      <c r="H22" s="110">
        <v>1667</v>
      </c>
      <c r="I22" s="117">
        <v>1681.7794753237629</v>
      </c>
      <c r="J22" s="106"/>
      <c r="K22" s="116" t="s">
        <v>232</v>
      </c>
      <c r="L22" s="119">
        <v>3</v>
      </c>
      <c r="M22" s="114">
        <v>9183</v>
      </c>
      <c r="N22" s="120">
        <f t="shared" si="0"/>
        <v>4.5752307408652569E-2</v>
      </c>
      <c r="O22" s="121">
        <f t="shared" si="2"/>
        <v>9465.5168823753302</v>
      </c>
      <c r="P22" s="120">
        <f t="shared" si="1"/>
        <v>2.665830781429987E-2</v>
      </c>
      <c r="Q22" s="8"/>
      <c r="T22" s="35"/>
    </row>
    <row r="23" spans="1:20" x14ac:dyDescent="0.35">
      <c r="B23" s="107" t="s">
        <v>79</v>
      </c>
      <c r="C23" s="108" t="s">
        <v>224</v>
      </c>
      <c r="D23" s="109"/>
      <c r="E23" s="109"/>
      <c r="F23" s="109"/>
      <c r="G23" s="108" t="s">
        <v>224</v>
      </c>
      <c r="H23" s="110">
        <v>1074</v>
      </c>
      <c r="I23" s="117">
        <v>1087.8762294913001</v>
      </c>
      <c r="J23" s="106"/>
      <c r="K23" s="116" t="s">
        <v>233</v>
      </c>
      <c r="L23" s="119">
        <v>3</v>
      </c>
      <c r="M23" s="114">
        <v>7724</v>
      </c>
      <c r="N23" s="120">
        <f t="shared" si="0"/>
        <v>-0.12039738403305761</v>
      </c>
      <c r="O23" s="121">
        <f t="shared" si="2"/>
        <v>7900.6134228746323</v>
      </c>
      <c r="P23" s="120">
        <f>IF(K23="",-1,(-($M$6-(O23/L23))/$M$6))</f>
        <v>-0.1430758078804529</v>
      </c>
      <c r="Q23" s="8"/>
      <c r="T23" s="35"/>
    </row>
    <row r="24" spans="1:20" x14ac:dyDescent="0.35">
      <c r="B24" s="107" t="s">
        <v>80</v>
      </c>
      <c r="C24" s="108" t="s">
        <v>224</v>
      </c>
      <c r="D24" s="109"/>
      <c r="E24" s="109"/>
      <c r="F24" s="109"/>
      <c r="G24" s="108" t="s">
        <v>224</v>
      </c>
      <c r="H24" s="110">
        <v>2128</v>
      </c>
      <c r="I24" s="117">
        <v>2256.6860555966105</v>
      </c>
      <c r="J24" s="106"/>
      <c r="K24" s="116" t="s">
        <v>234</v>
      </c>
      <c r="L24" s="119">
        <v>3</v>
      </c>
      <c r="M24" s="114">
        <v>8894</v>
      </c>
      <c r="N24" s="120">
        <f t="shared" si="0"/>
        <v>1.2841230762556409E-2</v>
      </c>
      <c r="O24" s="121">
        <f t="shared" si="2"/>
        <v>9453.1925948599182</v>
      </c>
      <c r="P24" s="120">
        <f t="shared" si="1"/>
        <v>2.5321578682354771E-2</v>
      </c>
      <c r="Q24" s="8"/>
      <c r="T24" s="35"/>
    </row>
    <row r="25" spans="1:20" x14ac:dyDescent="0.35">
      <c r="B25" s="107" t="s">
        <v>81</v>
      </c>
      <c r="C25" s="108" t="s">
        <v>224</v>
      </c>
      <c r="D25" s="109"/>
      <c r="E25" s="109"/>
      <c r="F25" s="109"/>
      <c r="G25" s="108" t="s">
        <v>224</v>
      </c>
      <c r="H25" s="110">
        <v>665</v>
      </c>
      <c r="I25" s="117">
        <v>660.42870034951534</v>
      </c>
      <c r="J25" s="106"/>
      <c r="K25" s="116" t="s">
        <v>235</v>
      </c>
      <c r="L25" s="119">
        <v>3</v>
      </c>
      <c r="M25" s="114">
        <v>10180</v>
      </c>
      <c r="N25" s="120">
        <f t="shared" si="0"/>
        <v>0.15928982787978696</v>
      </c>
      <c r="O25" s="121">
        <f t="shared" si="2"/>
        <v>10568.086205676551</v>
      </c>
      <c r="P25" s="120">
        <f t="shared" si="1"/>
        <v>0.14624627852682248</v>
      </c>
      <c r="Q25" s="8"/>
      <c r="T25" s="35"/>
    </row>
    <row r="26" spans="1:20" x14ac:dyDescent="0.35">
      <c r="B26" s="107" t="s">
        <v>82</v>
      </c>
      <c r="C26" s="108" t="s">
        <v>224</v>
      </c>
      <c r="D26" s="109"/>
      <c r="E26" s="109"/>
      <c r="F26" s="109"/>
      <c r="G26" s="108" t="s">
        <v>224</v>
      </c>
      <c r="H26" s="110">
        <v>1109</v>
      </c>
      <c r="I26" s="117">
        <v>1177.6733564002041</v>
      </c>
      <c r="J26" s="106"/>
      <c r="K26" s="116" t="s">
        <v>236</v>
      </c>
      <c r="L26" s="119">
        <v>3</v>
      </c>
      <c r="M26" s="114">
        <v>8587</v>
      </c>
      <c r="N26" s="120">
        <f t="shared" si="0"/>
        <v>-2.2119670726549044E-2</v>
      </c>
      <c r="O26" s="121">
        <f t="shared" si="2"/>
        <v>8789.7625860266598</v>
      </c>
      <c r="P26" s="120">
        <f t="shared" si="1"/>
        <v>-4.6636026875373257E-2</v>
      </c>
      <c r="Q26" s="8"/>
      <c r="T26" s="35"/>
    </row>
    <row r="27" spans="1:20" x14ac:dyDescent="0.35">
      <c r="B27" s="107" t="s">
        <v>83</v>
      </c>
      <c r="C27" s="108" t="s">
        <v>225</v>
      </c>
      <c r="D27" s="109"/>
      <c r="E27" s="109"/>
      <c r="F27" s="109"/>
      <c r="G27" s="108" t="s">
        <v>225</v>
      </c>
      <c r="H27" s="110">
        <v>2187</v>
      </c>
      <c r="I27" s="117">
        <v>2232.0367555259454</v>
      </c>
      <c r="J27" s="106"/>
      <c r="K27" s="116" t="s">
        <v>237</v>
      </c>
      <c r="L27" s="119">
        <v>3</v>
      </c>
      <c r="M27" s="114">
        <v>9647</v>
      </c>
      <c r="N27" s="120">
        <f t="shared" si="0"/>
        <v>9.8592236695118254E-2</v>
      </c>
      <c r="O27" s="121">
        <f t="shared" si="2"/>
        <v>9882.4943500700083</v>
      </c>
      <c r="P27" s="120">
        <f t="shared" si="1"/>
        <v>7.1884932699118831E-2</v>
      </c>
      <c r="Q27" s="8"/>
      <c r="T27" s="35"/>
    </row>
    <row r="28" spans="1:20" x14ac:dyDescent="0.35">
      <c r="B28" s="107" t="s">
        <v>84</v>
      </c>
      <c r="C28" s="108" t="s">
        <v>225</v>
      </c>
      <c r="D28" s="109"/>
      <c r="E28" s="109"/>
      <c r="F28" s="109"/>
      <c r="G28" s="108" t="s">
        <v>225</v>
      </c>
      <c r="H28" s="110">
        <v>1447</v>
      </c>
      <c r="I28" s="117">
        <v>1617.0204811252586</v>
      </c>
      <c r="J28" s="106"/>
      <c r="K28" s="116" t="s">
        <v>238</v>
      </c>
      <c r="L28" s="119">
        <v>3</v>
      </c>
      <c r="M28" s="114">
        <v>10055</v>
      </c>
      <c r="N28" s="120">
        <f t="shared" si="0"/>
        <v>0.1450549331366657</v>
      </c>
      <c r="O28" s="121">
        <f t="shared" si="2"/>
        <v>10695.584483561392</v>
      </c>
      <c r="P28" s="120">
        <f t="shared" si="1"/>
        <v>0.16007512357026812</v>
      </c>
      <c r="Q28" s="8"/>
      <c r="T28" s="35"/>
    </row>
    <row r="29" spans="1:20" x14ac:dyDescent="0.35">
      <c r="B29" s="107" t="s">
        <v>85</v>
      </c>
      <c r="C29" s="108" t="s">
        <v>225</v>
      </c>
      <c r="D29" s="109"/>
      <c r="E29" s="109"/>
      <c r="F29" s="109"/>
      <c r="G29" s="108" t="s">
        <v>225</v>
      </c>
      <c r="H29" s="110">
        <v>1433</v>
      </c>
      <c r="I29" s="117">
        <v>1459.0268826185677</v>
      </c>
      <c r="J29" s="106"/>
      <c r="K29" s="116" t="s">
        <v>239</v>
      </c>
      <c r="L29" s="119">
        <v>3</v>
      </c>
      <c r="M29" s="114">
        <v>8533</v>
      </c>
      <c r="N29" s="120">
        <f t="shared" si="0"/>
        <v>-2.8269145255577385E-2</v>
      </c>
      <c r="O29" s="121">
        <f t="shared" si="2"/>
        <v>9272.5576357165937</v>
      </c>
      <c r="P29" s="120">
        <f t="shared" si="1"/>
        <v>5.7293700591259759E-3</v>
      </c>
      <c r="Q29" s="8"/>
      <c r="T29" s="35"/>
    </row>
    <row r="30" spans="1:20" x14ac:dyDescent="0.35">
      <c r="B30" s="107" t="s">
        <v>86</v>
      </c>
      <c r="C30" s="108" t="s">
        <v>225</v>
      </c>
      <c r="D30" s="109"/>
      <c r="E30" s="109"/>
      <c r="F30" s="109"/>
      <c r="G30" s="108" t="s">
        <v>225</v>
      </c>
      <c r="H30" s="110">
        <v>1982</v>
      </c>
      <c r="I30" s="117">
        <v>2097.8414569162774</v>
      </c>
      <c r="J30" s="106"/>
      <c r="K30" s="116" t="s">
        <v>240</v>
      </c>
      <c r="L30" s="119">
        <v>3</v>
      </c>
      <c r="M30" s="114">
        <v>8748</v>
      </c>
      <c r="N30" s="120">
        <f t="shared" si="0"/>
        <v>-3.7851262974090494E-3</v>
      </c>
      <c r="O30" s="121">
        <f t="shared" si="2"/>
        <v>9100.9925096539282</v>
      </c>
      <c r="P30" s="120">
        <f t="shared" si="1"/>
        <v>-1.2879097306392157E-2</v>
      </c>
      <c r="Q30" s="8"/>
      <c r="T30" s="35"/>
    </row>
    <row r="31" spans="1:20" x14ac:dyDescent="0.35">
      <c r="B31" s="107" t="s">
        <v>87</v>
      </c>
      <c r="C31" s="108" t="s">
        <v>225</v>
      </c>
      <c r="D31" s="109"/>
      <c r="E31" s="109"/>
      <c r="F31" s="109"/>
      <c r="G31" s="108" t="s">
        <v>225</v>
      </c>
      <c r="H31" s="110">
        <v>1388</v>
      </c>
      <c r="I31" s="117">
        <v>1413.6566578774423</v>
      </c>
      <c r="J31" s="106"/>
      <c r="K31" s="116" t="s">
        <v>241</v>
      </c>
      <c r="L31" s="119">
        <v>3</v>
      </c>
      <c r="M31" s="114">
        <v>7925</v>
      </c>
      <c r="N31" s="120">
        <f t="shared" si="0"/>
        <v>-9.7507673286118784E-2</v>
      </c>
      <c r="O31" s="121">
        <f t="shared" si="2"/>
        <v>8245.3870655957489</v>
      </c>
      <c r="P31" s="120">
        <f t="shared" si="1"/>
        <v>-0.10568062608387183</v>
      </c>
      <c r="Q31" s="8"/>
      <c r="T31" s="35"/>
    </row>
    <row r="32" spans="1:20" x14ac:dyDescent="0.35">
      <c r="B32" s="107" t="s">
        <v>88</v>
      </c>
      <c r="C32" s="108" t="s">
        <v>226</v>
      </c>
      <c r="D32" s="109"/>
      <c r="E32" s="109"/>
      <c r="F32" s="109"/>
      <c r="G32" s="108" t="s">
        <v>226</v>
      </c>
      <c r="H32" s="110">
        <v>494</v>
      </c>
      <c r="I32" s="117">
        <v>511.69653155296209</v>
      </c>
      <c r="J32" s="106"/>
      <c r="K32" s="116" t="s">
        <v>242</v>
      </c>
      <c r="L32" s="119">
        <v>3</v>
      </c>
      <c r="M32" s="114">
        <v>8923</v>
      </c>
      <c r="N32" s="120">
        <f t="shared" si="0"/>
        <v>1.6143726342960619E-2</v>
      </c>
      <c r="O32" s="121">
        <f t="shared" si="2"/>
        <v>9308.1450546386204</v>
      </c>
      <c r="P32" s="120">
        <f t="shared" si="1"/>
        <v>9.5892880904377975E-3</v>
      </c>
      <c r="Q32" s="8"/>
      <c r="T32" s="35"/>
    </row>
    <row r="33" spans="2:20" x14ac:dyDescent="0.35">
      <c r="B33" s="107" t="s">
        <v>89</v>
      </c>
      <c r="C33" s="108" t="s">
        <v>226</v>
      </c>
      <c r="D33" s="109"/>
      <c r="E33" s="109"/>
      <c r="F33" s="109"/>
      <c r="G33" s="108" t="s">
        <v>226</v>
      </c>
      <c r="H33" s="110">
        <v>2009</v>
      </c>
      <c r="I33" s="117">
        <v>2059.0757255102849</v>
      </c>
      <c r="J33" s="106"/>
      <c r="K33" s="116" t="s">
        <v>243</v>
      </c>
      <c r="L33" s="119">
        <v>3</v>
      </c>
      <c r="M33" s="114">
        <v>9815</v>
      </c>
      <c r="N33" s="120">
        <f t="shared" si="0"/>
        <v>0.11772393522987308</v>
      </c>
      <c r="O33" s="121">
        <f t="shared" si="2"/>
        <v>10223.497671302477</v>
      </c>
      <c r="P33" s="120">
        <f t="shared" si="1"/>
        <v>0.10887117413591277</v>
      </c>
      <c r="Q33" s="8"/>
      <c r="T33" s="35"/>
    </row>
    <row r="34" spans="2:20" x14ac:dyDescent="0.35">
      <c r="B34" s="107" t="s">
        <v>90</v>
      </c>
      <c r="C34" s="108" t="s">
        <v>226</v>
      </c>
      <c r="D34" s="109"/>
      <c r="E34" s="109"/>
      <c r="F34" s="109"/>
      <c r="G34" s="108" t="s">
        <v>226</v>
      </c>
      <c r="H34" s="110">
        <v>1698</v>
      </c>
      <c r="I34" s="117">
        <v>1740.4570931963196</v>
      </c>
      <c r="J34" s="106"/>
      <c r="K34" s="116" t="s">
        <v>244</v>
      </c>
      <c r="L34" s="119">
        <v>3</v>
      </c>
      <c r="M34" s="114">
        <v>7351</v>
      </c>
      <c r="N34" s="120">
        <f>IF(K34="",-1,(-($L$6-(M34/L34))/$L$6))</f>
        <v>-0.16287430994653104</v>
      </c>
      <c r="O34" s="121">
        <f>IF(K34="",0,(SUMIF($G$20:$G$167,K34,$I$20:$I$167)))</f>
        <v>7636.1158245747929</v>
      </c>
      <c r="P34" s="120">
        <f>IF(K34="",-1,(-($M$6-(O34/L34))/$M$6))</f>
        <v>-0.1717640094933072</v>
      </c>
      <c r="Q34" s="8"/>
      <c r="T34" s="35"/>
    </row>
    <row r="35" spans="2:20" x14ac:dyDescent="0.35">
      <c r="B35" s="107" t="s">
        <v>91</v>
      </c>
      <c r="C35" s="108" t="s">
        <v>226</v>
      </c>
      <c r="D35" s="109"/>
      <c r="E35" s="109"/>
      <c r="F35" s="109"/>
      <c r="G35" s="108" t="s">
        <v>226</v>
      </c>
      <c r="H35" s="110">
        <v>1330</v>
      </c>
      <c r="I35" s="117">
        <v>1530.3318683203038</v>
      </c>
      <c r="J35" s="106"/>
      <c r="K35" s="3"/>
      <c r="L35" s="2"/>
      <c r="M35" s="10">
        <f t="shared" ref="M35:M45" si="3">IF(K35="",0,(SUMIF($G$20:$G$91,K35,$H$20:$H$91)))</f>
        <v>0</v>
      </c>
      <c r="N35" s="11">
        <f t="shared" si="0"/>
        <v>-1</v>
      </c>
      <c r="O35" s="10">
        <f t="shared" si="2"/>
        <v>0</v>
      </c>
      <c r="P35" s="11">
        <f t="shared" si="1"/>
        <v>-1</v>
      </c>
      <c r="Q35" s="8"/>
      <c r="T35" s="35"/>
    </row>
    <row r="36" spans="2:20" x14ac:dyDescent="0.35">
      <c r="B36" s="107" t="s">
        <v>92</v>
      </c>
      <c r="C36" s="108" t="s">
        <v>226</v>
      </c>
      <c r="D36" s="109"/>
      <c r="E36" s="109"/>
      <c r="F36" s="109"/>
      <c r="G36" s="108" t="s">
        <v>226</v>
      </c>
      <c r="H36" s="110">
        <v>157</v>
      </c>
      <c r="I36" s="117">
        <v>241.29325688556759</v>
      </c>
      <c r="J36" s="106"/>
      <c r="K36" s="3"/>
      <c r="L36" s="2"/>
      <c r="M36" s="10">
        <f t="shared" si="3"/>
        <v>0</v>
      </c>
      <c r="N36" s="11">
        <f t="shared" si="0"/>
        <v>-1</v>
      </c>
      <c r="O36" s="10">
        <f t="shared" si="2"/>
        <v>0</v>
      </c>
      <c r="P36" s="11">
        <f t="shared" si="1"/>
        <v>-1</v>
      </c>
      <c r="Q36" s="8"/>
      <c r="T36" s="35"/>
    </row>
    <row r="37" spans="2:20" x14ac:dyDescent="0.35">
      <c r="B37" s="107" t="s">
        <v>93</v>
      </c>
      <c r="C37" s="108" t="s">
        <v>226</v>
      </c>
      <c r="D37" s="109" t="s">
        <v>245</v>
      </c>
      <c r="E37" s="109"/>
      <c r="F37" s="109"/>
      <c r="G37" s="108" t="s">
        <v>226</v>
      </c>
      <c r="H37" s="110">
        <v>1497</v>
      </c>
      <c r="I37" s="117">
        <v>1523.4866531099372</v>
      </c>
      <c r="J37" s="106"/>
      <c r="K37" s="3"/>
      <c r="L37" s="2"/>
      <c r="M37" s="10">
        <f t="shared" si="3"/>
        <v>0</v>
      </c>
      <c r="N37" s="11">
        <f t="shared" si="0"/>
        <v>-1</v>
      </c>
      <c r="O37" s="10">
        <f t="shared" si="2"/>
        <v>0</v>
      </c>
      <c r="P37" s="11">
        <f t="shared" si="1"/>
        <v>-1</v>
      </c>
      <c r="Q37" s="8"/>
      <c r="T37" s="35"/>
    </row>
    <row r="38" spans="2:20" x14ac:dyDescent="0.35">
      <c r="B38" s="107" t="s">
        <v>94</v>
      </c>
      <c r="C38" s="108" t="s">
        <v>226</v>
      </c>
      <c r="D38" s="109"/>
      <c r="E38" s="109"/>
      <c r="F38" s="109"/>
      <c r="G38" s="108" t="s">
        <v>226</v>
      </c>
      <c r="H38" s="110">
        <v>204</v>
      </c>
      <c r="I38" s="117">
        <v>215.25213098805594</v>
      </c>
      <c r="J38" s="106"/>
      <c r="K38" s="3"/>
      <c r="L38" s="2"/>
      <c r="M38" s="10">
        <f t="shared" si="3"/>
        <v>0</v>
      </c>
      <c r="N38" s="11">
        <f t="shared" si="0"/>
        <v>-1</v>
      </c>
      <c r="O38" s="10">
        <f t="shared" si="2"/>
        <v>0</v>
      </c>
      <c r="P38" s="11">
        <f t="shared" si="1"/>
        <v>-1</v>
      </c>
      <c r="Q38" s="8"/>
      <c r="T38" s="35"/>
    </row>
    <row r="39" spans="2:20" x14ac:dyDescent="0.35">
      <c r="B39" s="107" t="s">
        <v>95</v>
      </c>
      <c r="C39" s="108" t="s">
        <v>226</v>
      </c>
      <c r="D39" s="109" t="s">
        <v>246</v>
      </c>
      <c r="E39" s="109"/>
      <c r="F39" s="109"/>
      <c r="G39" s="108" t="s">
        <v>226</v>
      </c>
      <c r="H39" s="110">
        <v>526</v>
      </c>
      <c r="I39" s="117">
        <v>555.39691761741346</v>
      </c>
      <c r="J39" s="106"/>
      <c r="K39" s="3"/>
      <c r="L39" s="2"/>
      <c r="M39" s="10">
        <f t="shared" si="3"/>
        <v>0</v>
      </c>
      <c r="N39" s="11">
        <f t="shared" si="0"/>
        <v>-1</v>
      </c>
      <c r="O39" s="10">
        <f t="shared" si="2"/>
        <v>0</v>
      </c>
      <c r="P39" s="11">
        <f t="shared" si="1"/>
        <v>-1</v>
      </c>
      <c r="Q39" s="8"/>
      <c r="T39" s="35"/>
    </row>
    <row r="40" spans="2:20" x14ac:dyDescent="0.35">
      <c r="B40" s="107" t="s">
        <v>96</v>
      </c>
      <c r="C40" s="108" t="s">
        <v>227</v>
      </c>
      <c r="D40" s="109"/>
      <c r="E40" s="109"/>
      <c r="F40" s="109"/>
      <c r="G40" s="108" t="s">
        <v>227</v>
      </c>
      <c r="H40" s="110">
        <v>1980</v>
      </c>
      <c r="I40" s="117">
        <v>2142.1085107310118</v>
      </c>
      <c r="J40" s="106"/>
      <c r="K40" s="3"/>
      <c r="L40" s="2"/>
      <c r="M40" s="10">
        <f t="shared" si="3"/>
        <v>0</v>
      </c>
      <c r="N40" s="11">
        <f t="shared" si="0"/>
        <v>-1</v>
      </c>
      <c r="O40" s="10">
        <f t="shared" si="2"/>
        <v>0</v>
      </c>
      <c r="P40" s="11">
        <f t="shared" si="1"/>
        <v>-1</v>
      </c>
      <c r="Q40" s="8"/>
      <c r="T40" s="35"/>
    </row>
    <row r="41" spans="2:20" x14ac:dyDescent="0.35">
      <c r="B41" s="107" t="s">
        <v>97</v>
      </c>
      <c r="C41" s="108" t="s">
        <v>227</v>
      </c>
      <c r="D41" s="109"/>
      <c r="E41" s="109"/>
      <c r="F41" s="109"/>
      <c r="G41" s="108" t="s">
        <v>227</v>
      </c>
      <c r="H41" s="110">
        <v>1334</v>
      </c>
      <c r="I41" s="117">
        <v>1371.0184550627587</v>
      </c>
      <c r="J41" s="106"/>
      <c r="K41" s="3"/>
      <c r="L41" s="2"/>
      <c r="M41" s="10">
        <f t="shared" si="3"/>
        <v>0</v>
      </c>
      <c r="N41" s="11">
        <f t="shared" si="0"/>
        <v>-1</v>
      </c>
      <c r="O41" s="10">
        <f t="shared" si="2"/>
        <v>0</v>
      </c>
      <c r="P41" s="11">
        <f t="shared" si="1"/>
        <v>-1</v>
      </c>
      <c r="Q41" s="8"/>
      <c r="T41" s="35"/>
    </row>
    <row r="42" spans="2:20" x14ac:dyDescent="0.35">
      <c r="B42" s="107" t="s">
        <v>98</v>
      </c>
      <c r="C42" s="108" t="s">
        <v>227</v>
      </c>
      <c r="D42" s="109"/>
      <c r="E42" s="109"/>
      <c r="F42" s="109"/>
      <c r="G42" s="108" t="s">
        <v>227</v>
      </c>
      <c r="H42" s="110">
        <v>806</v>
      </c>
      <c r="I42" s="117">
        <v>848.95620946609563</v>
      </c>
      <c r="J42" s="106"/>
      <c r="K42" s="3"/>
      <c r="L42" s="2"/>
      <c r="M42" s="10">
        <f t="shared" si="3"/>
        <v>0</v>
      </c>
      <c r="N42" s="11">
        <f t="shared" si="0"/>
        <v>-1</v>
      </c>
      <c r="O42" s="10">
        <f t="shared" si="2"/>
        <v>0</v>
      </c>
      <c r="P42" s="11">
        <f t="shared" si="1"/>
        <v>-1</v>
      </c>
      <c r="Q42" s="8"/>
      <c r="T42" s="35"/>
    </row>
    <row r="43" spans="2:20" x14ac:dyDescent="0.35">
      <c r="B43" s="107" t="s">
        <v>99</v>
      </c>
      <c r="C43" s="108" t="s">
        <v>227</v>
      </c>
      <c r="D43" s="109"/>
      <c r="E43" s="109"/>
      <c r="F43" s="109"/>
      <c r="G43" s="108" t="s">
        <v>227</v>
      </c>
      <c r="H43" s="110">
        <v>1252</v>
      </c>
      <c r="I43" s="117">
        <v>1280.2714471288878</v>
      </c>
      <c r="J43" s="106"/>
      <c r="K43" s="3"/>
      <c r="L43" s="2"/>
      <c r="M43" s="10">
        <f t="shared" si="3"/>
        <v>0</v>
      </c>
      <c r="N43" s="11">
        <f t="shared" si="0"/>
        <v>-1</v>
      </c>
      <c r="O43" s="10">
        <f t="shared" si="2"/>
        <v>0</v>
      </c>
      <c r="P43" s="11">
        <f t="shared" si="1"/>
        <v>-1</v>
      </c>
      <c r="Q43" s="8"/>
      <c r="T43" s="35"/>
    </row>
    <row r="44" spans="2:20" x14ac:dyDescent="0.35">
      <c r="B44" s="107" t="s">
        <v>100</v>
      </c>
      <c r="C44" s="108" t="s">
        <v>227</v>
      </c>
      <c r="D44" s="109"/>
      <c r="E44" s="109"/>
      <c r="F44" s="109"/>
      <c r="G44" s="108" t="s">
        <v>227</v>
      </c>
      <c r="H44" s="110">
        <v>2518</v>
      </c>
      <c r="I44" s="117">
        <v>2835.1059237908516</v>
      </c>
      <c r="J44" s="106"/>
      <c r="K44" s="3"/>
      <c r="L44" s="2"/>
      <c r="M44" s="10">
        <f t="shared" si="3"/>
        <v>0</v>
      </c>
      <c r="N44" s="11">
        <f t="shared" si="0"/>
        <v>-1</v>
      </c>
      <c r="O44" s="10">
        <f t="shared" si="2"/>
        <v>0</v>
      </c>
      <c r="P44" s="11">
        <f t="shared" si="1"/>
        <v>-1</v>
      </c>
      <c r="Q44" s="8"/>
      <c r="T44" s="35"/>
    </row>
    <row r="45" spans="2:20" x14ac:dyDescent="0.35">
      <c r="B45" s="107" t="s">
        <v>101</v>
      </c>
      <c r="C45" s="108" t="s">
        <v>227</v>
      </c>
      <c r="D45" s="109"/>
      <c r="E45" s="109"/>
      <c r="F45" s="109"/>
      <c r="G45" s="108" t="s">
        <v>227</v>
      </c>
      <c r="H45" s="110">
        <v>781</v>
      </c>
      <c r="I45" s="117">
        <v>803.02934041875903</v>
      </c>
      <c r="J45" s="106"/>
      <c r="K45" s="3"/>
      <c r="L45" s="2"/>
      <c r="M45" s="10">
        <f t="shared" si="3"/>
        <v>0</v>
      </c>
      <c r="N45" s="11">
        <f t="shared" si="0"/>
        <v>-1</v>
      </c>
      <c r="O45" s="10">
        <f t="shared" si="2"/>
        <v>0</v>
      </c>
      <c r="P45" s="11">
        <f t="shared" si="1"/>
        <v>-1</v>
      </c>
      <c r="Q45" s="8"/>
      <c r="T45" s="35"/>
    </row>
    <row r="46" spans="2:20" x14ac:dyDescent="0.35">
      <c r="B46" s="107" t="s">
        <v>102</v>
      </c>
      <c r="C46" s="108" t="s">
        <v>227</v>
      </c>
      <c r="D46" s="109"/>
      <c r="E46" s="109"/>
      <c r="F46" s="109"/>
      <c r="G46" s="108" t="s">
        <v>227</v>
      </c>
      <c r="H46" s="110">
        <v>157</v>
      </c>
      <c r="I46" s="117">
        <v>241.67217132982657</v>
      </c>
      <c r="J46" s="106"/>
      <c r="K46" s="3"/>
      <c r="L46" s="2"/>
      <c r="M46" s="10">
        <f t="shared" ref="M46:M77" si="4">IF(K46="",0,(SUMIF($G$20:$G$91,K46,$H$20:$H$91)))</f>
        <v>0</v>
      </c>
      <c r="N46" s="11">
        <f t="shared" si="0"/>
        <v>-1</v>
      </c>
      <c r="O46" s="10">
        <f t="shared" si="2"/>
        <v>0</v>
      </c>
      <c r="P46" s="11">
        <f t="shared" si="1"/>
        <v>-1</v>
      </c>
      <c r="Q46" s="8"/>
      <c r="T46" s="35"/>
    </row>
    <row r="47" spans="2:20" x14ac:dyDescent="0.35">
      <c r="B47" s="107" t="s">
        <v>103</v>
      </c>
      <c r="C47" s="108" t="s">
        <v>228</v>
      </c>
      <c r="D47" s="109"/>
      <c r="E47" s="109"/>
      <c r="F47" s="109"/>
      <c r="G47" s="108" t="s">
        <v>228</v>
      </c>
      <c r="H47" s="110">
        <v>996</v>
      </c>
      <c r="I47" s="117">
        <v>1023.4085427585392</v>
      </c>
      <c r="J47" s="106"/>
      <c r="K47" s="3"/>
      <c r="L47" s="2"/>
      <c r="M47" s="10">
        <f t="shared" si="4"/>
        <v>0</v>
      </c>
      <c r="N47" s="11">
        <f t="shared" si="0"/>
        <v>-1</v>
      </c>
      <c r="O47" s="10">
        <f t="shared" si="2"/>
        <v>0</v>
      </c>
      <c r="P47" s="11">
        <f t="shared" si="1"/>
        <v>-1</v>
      </c>
      <c r="Q47" s="8"/>
      <c r="T47" s="35"/>
    </row>
    <row r="48" spans="2:20" x14ac:dyDescent="0.35">
      <c r="B48" s="107" t="s">
        <v>104</v>
      </c>
      <c r="C48" s="108" t="s">
        <v>228</v>
      </c>
      <c r="D48" s="109"/>
      <c r="E48" s="109"/>
      <c r="F48" s="109"/>
      <c r="G48" s="108" t="s">
        <v>228</v>
      </c>
      <c r="H48" s="110">
        <v>880</v>
      </c>
      <c r="I48" s="117">
        <v>897.5249395982944</v>
      </c>
      <c r="J48" s="106"/>
      <c r="K48" s="3"/>
      <c r="L48" s="2"/>
      <c r="M48" s="10">
        <f t="shared" si="4"/>
        <v>0</v>
      </c>
      <c r="N48" s="11">
        <f t="shared" si="0"/>
        <v>-1</v>
      </c>
      <c r="O48" s="10">
        <f t="shared" si="2"/>
        <v>0</v>
      </c>
      <c r="P48" s="11">
        <f t="shared" si="1"/>
        <v>-1</v>
      </c>
      <c r="Q48" s="8"/>
      <c r="T48" s="35"/>
    </row>
    <row r="49" spans="2:20" x14ac:dyDescent="0.35">
      <c r="B49" s="107" t="s">
        <v>105</v>
      </c>
      <c r="C49" s="108" t="s">
        <v>228</v>
      </c>
      <c r="D49" s="109"/>
      <c r="E49" s="109"/>
      <c r="F49" s="109"/>
      <c r="G49" s="108" t="s">
        <v>228</v>
      </c>
      <c r="H49" s="110">
        <v>1325</v>
      </c>
      <c r="I49" s="117">
        <v>1360.1074243535481</v>
      </c>
      <c r="J49" s="106"/>
      <c r="K49" s="3"/>
      <c r="L49" s="2"/>
      <c r="M49" s="10">
        <f t="shared" si="4"/>
        <v>0</v>
      </c>
      <c r="N49" s="11">
        <f t="shared" si="0"/>
        <v>-1</v>
      </c>
      <c r="O49" s="10">
        <f t="shared" si="2"/>
        <v>0</v>
      </c>
      <c r="P49" s="11">
        <f t="shared" si="1"/>
        <v>-1</v>
      </c>
      <c r="Q49" s="8"/>
      <c r="T49" s="35"/>
    </row>
    <row r="50" spans="2:20" x14ac:dyDescent="0.35">
      <c r="B50" s="107" t="s">
        <v>106</v>
      </c>
      <c r="C50" s="108" t="s">
        <v>228</v>
      </c>
      <c r="D50" s="109"/>
      <c r="E50" s="109"/>
      <c r="F50" s="109"/>
      <c r="G50" s="108" t="s">
        <v>228</v>
      </c>
      <c r="H50" s="110">
        <v>1877</v>
      </c>
      <c r="I50" s="117">
        <v>2304.075896518073</v>
      </c>
      <c r="J50" s="106"/>
      <c r="K50" s="3"/>
      <c r="L50" s="2"/>
      <c r="M50" s="10">
        <f t="shared" si="4"/>
        <v>0</v>
      </c>
      <c r="N50" s="11">
        <f t="shared" si="0"/>
        <v>-1</v>
      </c>
      <c r="O50" s="10">
        <f t="shared" si="2"/>
        <v>0</v>
      </c>
      <c r="P50" s="11">
        <f t="shared" si="1"/>
        <v>-1</v>
      </c>
      <c r="Q50" s="8"/>
      <c r="T50" s="35"/>
    </row>
    <row r="51" spans="2:20" x14ac:dyDescent="0.35">
      <c r="B51" s="107" t="s">
        <v>107</v>
      </c>
      <c r="C51" s="108" t="s">
        <v>228</v>
      </c>
      <c r="D51" s="109"/>
      <c r="E51" s="109"/>
      <c r="F51" s="109"/>
      <c r="G51" s="108" t="s">
        <v>228</v>
      </c>
      <c r="H51" s="110">
        <v>1322</v>
      </c>
      <c r="I51" s="117">
        <v>1347.8196765866171</v>
      </c>
      <c r="J51" s="106"/>
      <c r="K51" s="3"/>
      <c r="L51" s="2"/>
      <c r="M51" s="10">
        <f t="shared" si="4"/>
        <v>0</v>
      </c>
      <c r="N51" s="11">
        <f t="shared" si="0"/>
        <v>-1</v>
      </c>
      <c r="O51" s="10">
        <f t="shared" si="2"/>
        <v>0</v>
      </c>
      <c r="P51" s="11">
        <f t="shared" si="1"/>
        <v>-1</v>
      </c>
      <c r="Q51" s="8"/>
      <c r="T51" s="35"/>
    </row>
    <row r="52" spans="2:20" x14ac:dyDescent="0.35">
      <c r="B52" s="107" t="s">
        <v>108</v>
      </c>
      <c r="C52" s="108" t="s">
        <v>228</v>
      </c>
      <c r="D52" s="109"/>
      <c r="E52" s="109"/>
      <c r="F52" s="109"/>
      <c r="G52" s="108" t="s">
        <v>228</v>
      </c>
      <c r="H52" s="110">
        <v>2377</v>
      </c>
      <c r="I52" s="117">
        <v>2414.5341178503691</v>
      </c>
      <c r="J52" s="106"/>
      <c r="K52" s="3"/>
      <c r="L52" s="2"/>
      <c r="M52" s="10">
        <f t="shared" si="4"/>
        <v>0</v>
      </c>
      <c r="N52" s="11">
        <f t="shared" si="0"/>
        <v>-1</v>
      </c>
      <c r="O52" s="10">
        <f t="shared" si="2"/>
        <v>0</v>
      </c>
      <c r="P52" s="11">
        <f t="shared" si="1"/>
        <v>-1</v>
      </c>
      <c r="Q52" s="8"/>
      <c r="T52" s="35"/>
    </row>
    <row r="53" spans="2:20" x14ac:dyDescent="0.35">
      <c r="B53" s="107" t="s">
        <v>109</v>
      </c>
      <c r="C53" s="108" t="s">
        <v>229</v>
      </c>
      <c r="D53" s="109"/>
      <c r="E53" s="109"/>
      <c r="F53" s="109"/>
      <c r="G53" s="108" t="s">
        <v>229</v>
      </c>
      <c r="H53" s="110">
        <v>1710</v>
      </c>
      <c r="I53" s="117">
        <v>1859.492419607092</v>
      </c>
      <c r="J53" s="106"/>
      <c r="K53" s="3"/>
      <c r="L53" s="2"/>
      <c r="M53" s="10">
        <f t="shared" si="4"/>
        <v>0</v>
      </c>
      <c r="N53" s="11">
        <f t="shared" si="0"/>
        <v>-1</v>
      </c>
      <c r="O53" s="10">
        <f t="shared" si="2"/>
        <v>0</v>
      </c>
      <c r="P53" s="11">
        <f t="shared" si="1"/>
        <v>-1</v>
      </c>
      <c r="Q53" s="8"/>
      <c r="T53" s="35"/>
    </row>
    <row r="54" spans="2:20" x14ac:dyDescent="0.35">
      <c r="B54" s="107" t="s">
        <v>110</v>
      </c>
      <c r="C54" s="108" t="s">
        <v>229</v>
      </c>
      <c r="D54" s="109"/>
      <c r="E54" s="109"/>
      <c r="F54" s="109"/>
      <c r="G54" s="108" t="s">
        <v>229</v>
      </c>
      <c r="H54" s="110">
        <v>961</v>
      </c>
      <c r="I54" s="117">
        <v>1094.3851639277286</v>
      </c>
      <c r="J54" s="106"/>
      <c r="K54" s="3"/>
      <c r="L54" s="2"/>
      <c r="M54" s="10">
        <f t="shared" si="4"/>
        <v>0</v>
      </c>
      <c r="N54" s="11">
        <f t="shared" si="0"/>
        <v>-1</v>
      </c>
      <c r="O54" s="10">
        <f t="shared" si="2"/>
        <v>0</v>
      </c>
      <c r="P54" s="11">
        <f t="shared" si="1"/>
        <v>-1</v>
      </c>
      <c r="Q54" s="8"/>
      <c r="T54" s="35"/>
    </row>
    <row r="55" spans="2:20" x14ac:dyDescent="0.35">
      <c r="B55" s="107" t="s">
        <v>111</v>
      </c>
      <c r="C55" s="108" t="s">
        <v>229</v>
      </c>
      <c r="D55" s="109"/>
      <c r="E55" s="109"/>
      <c r="F55" s="109"/>
      <c r="G55" s="108" t="s">
        <v>229</v>
      </c>
      <c r="H55" s="110">
        <v>995</v>
      </c>
      <c r="I55" s="117">
        <v>1017.2671239253979</v>
      </c>
      <c r="J55" s="106"/>
      <c r="K55" s="3"/>
      <c r="L55" s="2"/>
      <c r="M55" s="10">
        <f t="shared" si="4"/>
        <v>0</v>
      </c>
      <c r="N55" s="11">
        <f t="shared" si="0"/>
        <v>-1</v>
      </c>
      <c r="O55" s="10">
        <f t="shared" si="2"/>
        <v>0</v>
      </c>
      <c r="P55" s="11">
        <f t="shared" si="1"/>
        <v>-1</v>
      </c>
      <c r="Q55" s="8"/>
      <c r="T55" s="35"/>
    </row>
    <row r="56" spans="2:20" x14ac:dyDescent="0.35">
      <c r="B56" s="107" t="s">
        <v>112</v>
      </c>
      <c r="C56" s="108" t="s">
        <v>229</v>
      </c>
      <c r="D56" s="109"/>
      <c r="E56" s="109"/>
      <c r="F56" s="109"/>
      <c r="G56" s="108" t="s">
        <v>229</v>
      </c>
      <c r="H56" s="110">
        <v>1024</v>
      </c>
      <c r="I56" s="117">
        <v>1036.7035421231976</v>
      </c>
      <c r="J56" s="106"/>
      <c r="K56" s="3"/>
      <c r="L56" s="2"/>
      <c r="M56" s="10">
        <f t="shared" si="4"/>
        <v>0</v>
      </c>
      <c r="N56" s="11">
        <f t="shared" si="0"/>
        <v>-1</v>
      </c>
      <c r="O56" s="10">
        <f t="shared" si="2"/>
        <v>0</v>
      </c>
      <c r="P56" s="11">
        <f t="shared" si="1"/>
        <v>-1</v>
      </c>
      <c r="Q56" s="8"/>
      <c r="T56" s="35"/>
    </row>
    <row r="57" spans="2:20" x14ac:dyDescent="0.35">
      <c r="B57" s="107" t="s">
        <v>113</v>
      </c>
      <c r="C57" s="108" t="s">
        <v>229</v>
      </c>
      <c r="D57" s="109"/>
      <c r="E57" s="109"/>
      <c r="F57" s="109"/>
      <c r="G57" s="108" t="s">
        <v>229</v>
      </c>
      <c r="H57" s="110">
        <v>3858</v>
      </c>
      <c r="I57" s="117">
        <v>4087.9418713531036</v>
      </c>
      <c r="J57" s="106"/>
      <c r="K57" s="3"/>
      <c r="L57" s="2"/>
      <c r="M57" s="10">
        <f t="shared" si="4"/>
        <v>0</v>
      </c>
      <c r="N57" s="11">
        <f t="shared" si="0"/>
        <v>-1</v>
      </c>
      <c r="O57" s="10">
        <f t="shared" si="2"/>
        <v>0</v>
      </c>
      <c r="P57" s="11">
        <f t="shared" si="1"/>
        <v>-1</v>
      </c>
      <c r="Q57" s="8"/>
      <c r="T57" s="35"/>
    </row>
    <row r="58" spans="2:20" x14ac:dyDescent="0.35">
      <c r="B58" s="107" t="s">
        <v>114</v>
      </c>
      <c r="C58" s="108" t="s">
        <v>230</v>
      </c>
      <c r="D58" s="109"/>
      <c r="E58" s="109"/>
      <c r="F58" s="109"/>
      <c r="G58" s="108" t="s">
        <v>230</v>
      </c>
      <c r="H58" s="110">
        <v>1710</v>
      </c>
      <c r="I58" s="117">
        <v>1762.4705483812663</v>
      </c>
      <c r="J58" s="106"/>
      <c r="K58" s="3"/>
      <c r="L58" s="2"/>
      <c r="M58" s="10">
        <f t="shared" si="4"/>
        <v>0</v>
      </c>
      <c r="N58" s="11">
        <f t="shared" si="0"/>
        <v>-1</v>
      </c>
      <c r="O58" s="10">
        <f t="shared" si="2"/>
        <v>0</v>
      </c>
      <c r="P58" s="11">
        <f t="shared" si="1"/>
        <v>-1</v>
      </c>
      <c r="Q58" s="8"/>
      <c r="T58" s="35"/>
    </row>
    <row r="59" spans="2:20" x14ac:dyDescent="0.35">
      <c r="B59" s="107" t="s">
        <v>115</v>
      </c>
      <c r="C59" s="108" t="s">
        <v>230</v>
      </c>
      <c r="D59" s="109"/>
      <c r="E59" s="109"/>
      <c r="F59" s="109"/>
      <c r="G59" s="108" t="s">
        <v>230</v>
      </c>
      <c r="H59" s="110">
        <v>2050</v>
      </c>
      <c r="I59" s="117">
        <v>2216.8436666422913</v>
      </c>
      <c r="J59" s="106"/>
      <c r="K59" s="3"/>
      <c r="L59" s="2"/>
      <c r="M59" s="10">
        <f t="shared" si="4"/>
        <v>0</v>
      </c>
      <c r="N59" s="11">
        <f t="shared" si="0"/>
        <v>-1</v>
      </c>
      <c r="O59" s="10">
        <f t="shared" si="2"/>
        <v>0</v>
      </c>
      <c r="P59" s="11">
        <f t="shared" si="1"/>
        <v>-1</v>
      </c>
      <c r="Q59" s="8"/>
      <c r="T59" s="35"/>
    </row>
    <row r="60" spans="2:20" x14ac:dyDescent="0.35">
      <c r="B60" s="107" t="s">
        <v>116</v>
      </c>
      <c r="C60" s="108" t="s">
        <v>230</v>
      </c>
      <c r="D60" s="109"/>
      <c r="E60" s="109"/>
      <c r="F60" s="109"/>
      <c r="G60" s="108" t="s">
        <v>230</v>
      </c>
      <c r="H60" s="110">
        <v>2155</v>
      </c>
      <c r="I60" s="117">
        <v>2230.6792124391322</v>
      </c>
      <c r="J60" s="106"/>
      <c r="K60" s="3"/>
      <c r="L60" s="2"/>
      <c r="M60" s="10">
        <f t="shared" si="4"/>
        <v>0</v>
      </c>
      <c r="N60" s="11">
        <f t="shared" si="0"/>
        <v>-1</v>
      </c>
      <c r="O60" s="10">
        <f t="shared" si="2"/>
        <v>0</v>
      </c>
      <c r="P60" s="11">
        <f t="shared" si="1"/>
        <v>-1</v>
      </c>
      <c r="Q60" s="8"/>
      <c r="T60" s="35"/>
    </row>
    <row r="61" spans="2:20" x14ac:dyDescent="0.35">
      <c r="B61" s="107" t="s">
        <v>117</v>
      </c>
      <c r="C61" s="108" t="s">
        <v>230</v>
      </c>
      <c r="D61" s="109"/>
      <c r="E61" s="109"/>
      <c r="F61" s="109"/>
      <c r="G61" s="108" t="s">
        <v>230</v>
      </c>
      <c r="H61" s="110">
        <v>1353</v>
      </c>
      <c r="I61" s="117">
        <v>1400.9098491455352</v>
      </c>
      <c r="J61" s="106"/>
      <c r="K61" s="3"/>
      <c r="L61" s="2"/>
      <c r="M61" s="10">
        <f t="shared" si="4"/>
        <v>0</v>
      </c>
      <c r="N61" s="11">
        <f t="shared" si="0"/>
        <v>-1</v>
      </c>
      <c r="O61" s="10">
        <f t="shared" si="2"/>
        <v>0</v>
      </c>
      <c r="P61" s="11">
        <f t="shared" si="1"/>
        <v>-1</v>
      </c>
      <c r="Q61" s="8"/>
      <c r="T61" s="35"/>
    </row>
    <row r="62" spans="2:20" x14ac:dyDescent="0.35">
      <c r="B62" s="107" t="s">
        <v>118</v>
      </c>
      <c r="C62" s="108" t="s">
        <v>230</v>
      </c>
      <c r="D62" s="109"/>
      <c r="E62" s="109"/>
      <c r="F62" s="109"/>
      <c r="G62" s="108" t="s">
        <v>230</v>
      </c>
      <c r="H62" s="110">
        <v>1949</v>
      </c>
      <c r="I62" s="117">
        <v>2052.1008427449287</v>
      </c>
      <c r="J62" s="106"/>
      <c r="K62" s="3"/>
      <c r="L62" s="2"/>
      <c r="M62" s="10">
        <f t="shared" si="4"/>
        <v>0</v>
      </c>
      <c r="N62" s="11">
        <f t="shared" si="0"/>
        <v>-1</v>
      </c>
      <c r="O62" s="10">
        <f t="shared" si="2"/>
        <v>0</v>
      </c>
      <c r="P62" s="11">
        <f t="shared" si="1"/>
        <v>-1</v>
      </c>
      <c r="Q62" s="8"/>
      <c r="T62" s="35"/>
    </row>
    <row r="63" spans="2:20" x14ac:dyDescent="0.35">
      <c r="B63" s="107" t="s">
        <v>119</v>
      </c>
      <c r="C63" s="108" t="s">
        <v>231</v>
      </c>
      <c r="D63" s="109"/>
      <c r="E63" s="109"/>
      <c r="F63" s="109"/>
      <c r="G63" s="108" t="s">
        <v>231</v>
      </c>
      <c r="H63" s="110">
        <v>2018</v>
      </c>
      <c r="I63" s="117">
        <v>2078.5303028854755</v>
      </c>
      <c r="J63" s="106"/>
      <c r="K63" s="3"/>
      <c r="L63" s="2"/>
      <c r="M63" s="10">
        <f t="shared" si="4"/>
        <v>0</v>
      </c>
      <c r="N63" s="11">
        <f t="shared" si="0"/>
        <v>-1</v>
      </c>
      <c r="O63" s="10">
        <f t="shared" si="2"/>
        <v>0</v>
      </c>
      <c r="P63" s="11">
        <f t="shared" si="1"/>
        <v>-1</v>
      </c>
      <c r="Q63" s="8"/>
      <c r="T63" s="35"/>
    </row>
    <row r="64" spans="2:20" x14ac:dyDescent="0.35">
      <c r="B64" s="107" t="s">
        <v>120</v>
      </c>
      <c r="C64" s="108" t="s">
        <v>231</v>
      </c>
      <c r="D64" s="109"/>
      <c r="E64" s="109"/>
      <c r="F64" s="109"/>
      <c r="G64" s="108" t="s">
        <v>231</v>
      </c>
      <c r="H64" s="110">
        <v>1857</v>
      </c>
      <c r="I64" s="117">
        <v>2058.8724761093936</v>
      </c>
      <c r="J64" s="106"/>
      <c r="K64" s="3"/>
      <c r="L64" s="2"/>
      <c r="M64" s="10">
        <f t="shared" si="4"/>
        <v>0</v>
      </c>
      <c r="N64" s="11">
        <f t="shared" si="0"/>
        <v>-1</v>
      </c>
      <c r="O64" s="10">
        <f t="shared" si="2"/>
        <v>0</v>
      </c>
      <c r="P64" s="11">
        <f t="shared" si="1"/>
        <v>-1</v>
      </c>
      <c r="Q64" s="8"/>
      <c r="T64" s="35"/>
    </row>
    <row r="65" spans="2:20" x14ac:dyDescent="0.35">
      <c r="B65" s="107" t="s">
        <v>121</v>
      </c>
      <c r="C65" s="108" t="s">
        <v>231</v>
      </c>
      <c r="D65" s="109"/>
      <c r="E65" s="109"/>
      <c r="F65" s="109"/>
      <c r="G65" s="108" t="s">
        <v>231</v>
      </c>
      <c r="H65" s="110">
        <v>888</v>
      </c>
      <c r="I65" s="117">
        <v>920.72170815522941</v>
      </c>
      <c r="J65" s="106"/>
      <c r="K65" s="3"/>
      <c r="L65" s="2"/>
      <c r="M65" s="10">
        <f t="shared" si="4"/>
        <v>0</v>
      </c>
      <c r="N65" s="11">
        <f t="shared" si="0"/>
        <v>-1</v>
      </c>
      <c r="O65" s="10">
        <f t="shared" si="2"/>
        <v>0</v>
      </c>
      <c r="P65" s="11">
        <f t="shared" si="1"/>
        <v>-1</v>
      </c>
      <c r="Q65" s="8"/>
      <c r="T65" s="35"/>
    </row>
    <row r="66" spans="2:20" x14ac:dyDescent="0.35">
      <c r="B66" s="107" t="s">
        <v>122</v>
      </c>
      <c r="C66" s="108" t="s">
        <v>231</v>
      </c>
      <c r="D66" s="109"/>
      <c r="E66" s="109"/>
      <c r="F66" s="109"/>
      <c r="G66" s="108" t="s">
        <v>231</v>
      </c>
      <c r="H66" s="110">
        <v>1898</v>
      </c>
      <c r="I66" s="117">
        <v>1970.4287938512387</v>
      </c>
      <c r="J66" s="106"/>
      <c r="K66" s="3"/>
      <c r="L66" s="2"/>
      <c r="M66" s="10">
        <f t="shared" si="4"/>
        <v>0</v>
      </c>
      <c r="N66" s="11">
        <f t="shared" si="0"/>
        <v>-1</v>
      </c>
      <c r="O66" s="10">
        <f t="shared" si="2"/>
        <v>0</v>
      </c>
      <c r="P66" s="11">
        <f t="shared" si="1"/>
        <v>-1</v>
      </c>
      <c r="Q66" s="8"/>
      <c r="T66" s="35"/>
    </row>
    <row r="67" spans="2:20" x14ac:dyDescent="0.35">
      <c r="B67" s="107" t="s">
        <v>123</v>
      </c>
      <c r="C67" s="108" t="s">
        <v>231</v>
      </c>
      <c r="D67" s="109"/>
      <c r="E67" s="109"/>
      <c r="F67" s="109"/>
      <c r="G67" s="108" t="s">
        <v>231</v>
      </c>
      <c r="H67" s="110">
        <v>780</v>
      </c>
      <c r="I67" s="117">
        <v>1292.0490917425595</v>
      </c>
      <c r="J67" s="106"/>
      <c r="K67" s="3"/>
      <c r="L67" s="2"/>
      <c r="M67" s="10">
        <f t="shared" si="4"/>
        <v>0</v>
      </c>
      <c r="N67" s="11">
        <f t="shared" si="0"/>
        <v>-1</v>
      </c>
      <c r="O67" s="10">
        <f t="shared" si="2"/>
        <v>0</v>
      </c>
      <c r="P67" s="11">
        <f t="shared" si="1"/>
        <v>-1</v>
      </c>
      <c r="Q67" s="8"/>
      <c r="T67" s="35"/>
    </row>
    <row r="68" spans="2:20" x14ac:dyDescent="0.35">
      <c r="B68" s="107" t="s">
        <v>124</v>
      </c>
      <c r="C68" s="108" t="s">
        <v>231</v>
      </c>
      <c r="D68" s="109"/>
      <c r="E68" s="109"/>
      <c r="F68" s="109"/>
      <c r="G68" s="108" t="s">
        <v>231</v>
      </c>
      <c r="H68" s="110">
        <v>772</v>
      </c>
      <c r="I68" s="117">
        <v>793.47159592099604</v>
      </c>
      <c r="J68" s="106"/>
      <c r="K68" s="3"/>
      <c r="L68" s="2"/>
      <c r="M68" s="10">
        <f t="shared" si="4"/>
        <v>0</v>
      </c>
      <c r="N68" s="11">
        <f t="shared" si="0"/>
        <v>-1</v>
      </c>
      <c r="O68" s="10">
        <f t="shared" si="2"/>
        <v>0</v>
      </c>
      <c r="P68" s="11">
        <f t="shared" si="1"/>
        <v>-1</v>
      </c>
      <c r="Q68" s="8"/>
      <c r="T68" s="35"/>
    </row>
    <row r="69" spans="2:20" x14ac:dyDescent="0.35">
      <c r="B69" s="107" t="s">
        <v>125</v>
      </c>
      <c r="C69" s="108" t="s">
        <v>231</v>
      </c>
      <c r="D69" s="109"/>
      <c r="E69" s="109"/>
      <c r="F69" s="109"/>
      <c r="G69" s="108" t="s">
        <v>231</v>
      </c>
      <c r="H69" s="110">
        <v>161</v>
      </c>
      <c r="I69" s="117">
        <v>171.92958948292409</v>
      </c>
      <c r="J69" s="106"/>
      <c r="K69" s="3"/>
      <c r="L69" s="2"/>
      <c r="M69" s="10">
        <f t="shared" si="4"/>
        <v>0</v>
      </c>
      <c r="N69" s="11">
        <f t="shared" si="0"/>
        <v>-1</v>
      </c>
      <c r="O69" s="10">
        <f t="shared" si="2"/>
        <v>0</v>
      </c>
      <c r="P69" s="11">
        <f t="shared" si="1"/>
        <v>-1</v>
      </c>
      <c r="Q69" s="8"/>
      <c r="T69" s="35"/>
    </row>
    <row r="70" spans="2:20" x14ac:dyDescent="0.35">
      <c r="B70" s="107" t="s">
        <v>126</v>
      </c>
      <c r="C70" s="108" t="s">
        <v>232</v>
      </c>
      <c r="D70" s="109"/>
      <c r="E70" s="109"/>
      <c r="F70" s="109"/>
      <c r="G70" s="108" t="s">
        <v>232</v>
      </c>
      <c r="H70" s="110">
        <v>1473</v>
      </c>
      <c r="I70" s="117">
        <v>1502.3426275392781</v>
      </c>
      <c r="J70" s="106"/>
      <c r="K70" s="3"/>
      <c r="L70" s="2"/>
      <c r="M70" s="10">
        <f t="shared" si="4"/>
        <v>0</v>
      </c>
      <c r="N70" s="11">
        <f t="shared" si="0"/>
        <v>-1</v>
      </c>
      <c r="O70" s="10">
        <f t="shared" si="2"/>
        <v>0</v>
      </c>
      <c r="P70" s="11">
        <f t="shared" si="1"/>
        <v>-1</v>
      </c>
      <c r="Q70" s="8"/>
      <c r="T70" s="35"/>
    </row>
    <row r="71" spans="2:20" x14ac:dyDescent="0.35">
      <c r="B71" s="107" t="s">
        <v>127</v>
      </c>
      <c r="C71" s="108" t="s">
        <v>232</v>
      </c>
      <c r="D71" s="109"/>
      <c r="E71" s="109"/>
      <c r="F71" s="109"/>
      <c r="G71" s="108" t="s">
        <v>232</v>
      </c>
      <c r="H71" s="110">
        <v>721</v>
      </c>
      <c r="I71" s="117">
        <v>741.27991531782902</v>
      </c>
      <c r="J71" s="106"/>
      <c r="K71" s="3"/>
      <c r="L71" s="2"/>
      <c r="M71" s="10">
        <f t="shared" si="4"/>
        <v>0</v>
      </c>
      <c r="N71" s="11">
        <f t="shared" si="0"/>
        <v>-1</v>
      </c>
      <c r="O71" s="10">
        <f t="shared" si="2"/>
        <v>0</v>
      </c>
      <c r="P71" s="11">
        <f t="shared" si="1"/>
        <v>-1</v>
      </c>
      <c r="Q71" s="8"/>
      <c r="T71" s="35"/>
    </row>
    <row r="72" spans="2:20" x14ac:dyDescent="0.35">
      <c r="B72" s="107" t="s">
        <v>128</v>
      </c>
      <c r="C72" s="108" t="s">
        <v>232</v>
      </c>
      <c r="D72" s="109"/>
      <c r="E72" s="109"/>
      <c r="F72" s="109"/>
      <c r="G72" s="108" t="s">
        <v>232</v>
      </c>
      <c r="H72" s="110">
        <v>1220</v>
      </c>
      <c r="I72" s="117">
        <v>1259.8097415914033</v>
      </c>
      <c r="J72" s="106"/>
      <c r="K72" s="3"/>
      <c r="L72" s="2"/>
      <c r="M72" s="10">
        <f t="shared" si="4"/>
        <v>0</v>
      </c>
      <c r="N72" s="11">
        <f t="shared" si="0"/>
        <v>-1</v>
      </c>
      <c r="O72" s="10">
        <f t="shared" si="2"/>
        <v>0</v>
      </c>
      <c r="P72" s="11">
        <f t="shared" si="1"/>
        <v>-1</v>
      </c>
      <c r="Q72" s="8"/>
      <c r="T72" s="35"/>
    </row>
    <row r="73" spans="2:20" x14ac:dyDescent="0.35">
      <c r="B73" s="107" t="s">
        <v>129</v>
      </c>
      <c r="C73" s="108" t="s">
        <v>232</v>
      </c>
      <c r="D73" s="109"/>
      <c r="E73" s="109"/>
      <c r="F73" s="109"/>
      <c r="G73" s="108" t="s">
        <v>232</v>
      </c>
      <c r="H73" s="110">
        <v>811</v>
      </c>
      <c r="I73" s="117">
        <v>849.84850254917535</v>
      </c>
      <c r="J73" s="106"/>
      <c r="K73" s="3"/>
      <c r="L73" s="2"/>
      <c r="M73" s="10">
        <f t="shared" si="4"/>
        <v>0</v>
      </c>
      <c r="N73" s="11">
        <f t="shared" si="0"/>
        <v>-1</v>
      </c>
      <c r="O73" s="10">
        <f t="shared" si="2"/>
        <v>0</v>
      </c>
      <c r="P73" s="11">
        <f t="shared" si="1"/>
        <v>-1</v>
      </c>
      <c r="Q73" s="8"/>
      <c r="T73" s="35"/>
    </row>
    <row r="74" spans="2:20" x14ac:dyDescent="0.35">
      <c r="B74" s="107" t="s">
        <v>130</v>
      </c>
      <c r="C74" s="108" t="s">
        <v>232</v>
      </c>
      <c r="D74" s="109"/>
      <c r="E74" s="109"/>
      <c r="F74" s="109"/>
      <c r="G74" s="108" t="s">
        <v>232</v>
      </c>
      <c r="H74" s="110">
        <v>465</v>
      </c>
      <c r="I74" s="117">
        <v>477.58270252919783</v>
      </c>
      <c r="J74" s="106"/>
      <c r="K74" s="3"/>
      <c r="L74" s="2"/>
      <c r="M74" s="10">
        <f t="shared" si="4"/>
        <v>0</v>
      </c>
      <c r="N74" s="11">
        <f t="shared" si="0"/>
        <v>-1</v>
      </c>
      <c r="O74" s="10">
        <f t="shared" si="2"/>
        <v>0</v>
      </c>
      <c r="P74" s="11">
        <f t="shared" si="1"/>
        <v>-1</v>
      </c>
      <c r="Q74" s="8"/>
      <c r="T74" s="35"/>
    </row>
    <row r="75" spans="2:20" x14ac:dyDescent="0.35">
      <c r="B75" s="107" t="s">
        <v>131</v>
      </c>
      <c r="C75" s="108" t="s">
        <v>232</v>
      </c>
      <c r="D75" s="109"/>
      <c r="E75" s="109"/>
      <c r="F75" s="109"/>
      <c r="G75" s="108" t="s">
        <v>232</v>
      </c>
      <c r="H75" s="110">
        <v>2181</v>
      </c>
      <c r="I75" s="117">
        <v>2253.5401707463666</v>
      </c>
      <c r="J75" s="106"/>
      <c r="K75" s="3"/>
      <c r="L75" s="2"/>
      <c r="M75" s="10">
        <f t="shared" si="4"/>
        <v>0</v>
      </c>
      <c r="N75" s="11">
        <f t="shared" si="0"/>
        <v>-1</v>
      </c>
      <c r="O75" s="10">
        <f t="shared" si="2"/>
        <v>0</v>
      </c>
      <c r="P75" s="11">
        <f t="shared" si="1"/>
        <v>-1</v>
      </c>
      <c r="Q75" s="8"/>
      <c r="T75" s="35"/>
    </row>
    <row r="76" spans="2:20" x14ac:dyDescent="0.35">
      <c r="B76" s="107" t="s">
        <v>132</v>
      </c>
      <c r="C76" s="108" t="s">
        <v>232</v>
      </c>
      <c r="D76" s="109"/>
      <c r="E76" s="109"/>
      <c r="F76" s="109"/>
      <c r="G76" s="108" t="s">
        <v>232</v>
      </c>
      <c r="H76" s="110">
        <v>1192</v>
      </c>
      <c r="I76" s="117">
        <v>1226.3748212015032</v>
      </c>
      <c r="J76" s="106"/>
      <c r="K76" s="3"/>
      <c r="L76" s="2"/>
      <c r="M76" s="10">
        <f t="shared" si="4"/>
        <v>0</v>
      </c>
      <c r="N76" s="11">
        <f t="shared" si="0"/>
        <v>-1</v>
      </c>
      <c r="O76" s="10">
        <f t="shared" si="2"/>
        <v>0</v>
      </c>
      <c r="P76" s="11">
        <f t="shared" si="1"/>
        <v>-1</v>
      </c>
      <c r="Q76" s="8"/>
      <c r="T76" s="35"/>
    </row>
    <row r="77" spans="2:20" x14ac:dyDescent="0.35">
      <c r="B77" s="107" t="s">
        <v>133</v>
      </c>
      <c r="C77" s="108" t="s">
        <v>232</v>
      </c>
      <c r="D77" s="109"/>
      <c r="E77" s="109"/>
      <c r="F77" s="109"/>
      <c r="G77" s="108" t="s">
        <v>232</v>
      </c>
      <c r="H77" s="110">
        <v>1120</v>
      </c>
      <c r="I77" s="117">
        <v>1154.7384009005768</v>
      </c>
      <c r="J77" s="106"/>
      <c r="K77" s="3"/>
      <c r="L77" s="2"/>
      <c r="M77" s="10">
        <f t="shared" si="4"/>
        <v>0</v>
      </c>
      <c r="N77" s="11">
        <f t="shared" si="0"/>
        <v>-1</v>
      </c>
      <c r="O77" s="10">
        <f t="shared" si="2"/>
        <v>0</v>
      </c>
      <c r="P77" s="11">
        <f t="shared" si="1"/>
        <v>-1</v>
      </c>
      <c r="Q77" s="8"/>
      <c r="T77" s="35"/>
    </row>
    <row r="78" spans="2:20" x14ac:dyDescent="0.35">
      <c r="B78" s="107" t="s">
        <v>134</v>
      </c>
      <c r="C78" s="108" t="s">
        <v>233</v>
      </c>
      <c r="D78" s="109"/>
      <c r="E78" s="109"/>
      <c r="F78" s="109"/>
      <c r="G78" s="108" t="s">
        <v>233</v>
      </c>
      <c r="H78" s="110">
        <v>1021</v>
      </c>
      <c r="I78" s="117">
        <v>1045.2261878180459</v>
      </c>
      <c r="J78" s="106"/>
      <c r="K78" s="3"/>
      <c r="L78" s="2"/>
      <c r="M78" s="10">
        <f t="shared" ref="M78:M91" si="5">IF(K78="",0,(SUMIF($G$20:$G$91,K78,$H$20:$H$91)))</f>
        <v>0</v>
      </c>
      <c r="N78" s="11">
        <f t="shared" si="0"/>
        <v>-1</v>
      </c>
      <c r="O78" s="10">
        <f t="shared" si="2"/>
        <v>0</v>
      </c>
      <c r="P78" s="11">
        <f t="shared" si="1"/>
        <v>-1</v>
      </c>
      <c r="Q78" s="8"/>
      <c r="T78" s="35"/>
    </row>
    <row r="79" spans="2:20" x14ac:dyDescent="0.35">
      <c r="B79" s="107" t="s">
        <v>135</v>
      </c>
      <c r="C79" s="108" t="s">
        <v>233</v>
      </c>
      <c r="D79" s="109"/>
      <c r="E79" s="109"/>
      <c r="F79" s="109"/>
      <c r="G79" s="108" t="s">
        <v>233</v>
      </c>
      <c r="H79" s="110">
        <v>2784</v>
      </c>
      <c r="I79" s="117">
        <v>2832.7525185433228</v>
      </c>
      <c r="J79" s="106"/>
      <c r="K79" s="3"/>
      <c r="L79" s="2"/>
      <c r="M79" s="10">
        <f t="shared" si="5"/>
        <v>0</v>
      </c>
      <c r="N79" s="11">
        <f t="shared" ref="N79:N91" si="6">IF(K79="",-1,(-($L$6-(M79/L79))/$L$6))</f>
        <v>-1</v>
      </c>
      <c r="O79" s="10">
        <f t="shared" si="2"/>
        <v>0</v>
      </c>
      <c r="P79" s="11">
        <f t="shared" ref="P79:P91" si="7">IF(K79="",-1,(-($M$6-(O79/L79))/$M$6))</f>
        <v>-1</v>
      </c>
      <c r="Q79" s="8"/>
      <c r="T79" s="35"/>
    </row>
    <row r="80" spans="2:20" x14ac:dyDescent="0.35">
      <c r="B80" s="107" t="s">
        <v>136</v>
      </c>
      <c r="C80" s="108" t="s">
        <v>233</v>
      </c>
      <c r="D80" s="109"/>
      <c r="E80" s="109"/>
      <c r="F80" s="109"/>
      <c r="G80" s="108" t="s">
        <v>233</v>
      </c>
      <c r="H80" s="110">
        <v>1090</v>
      </c>
      <c r="I80" s="117">
        <v>1114.4752193261465</v>
      </c>
      <c r="J80" s="106"/>
      <c r="K80" s="3"/>
      <c r="L80" s="2"/>
      <c r="M80" s="10">
        <f t="shared" si="5"/>
        <v>0</v>
      </c>
      <c r="N80" s="11">
        <f t="shared" si="6"/>
        <v>-1</v>
      </c>
      <c r="O80" s="10">
        <f t="shared" si="2"/>
        <v>0</v>
      </c>
      <c r="P80" s="11">
        <f t="shared" si="7"/>
        <v>-1</v>
      </c>
      <c r="Q80" s="8"/>
      <c r="T80" s="35"/>
    </row>
    <row r="81" spans="2:20" x14ac:dyDescent="0.35">
      <c r="B81" s="107" t="s">
        <v>137</v>
      </c>
      <c r="C81" s="108" t="s">
        <v>233</v>
      </c>
      <c r="D81" s="109"/>
      <c r="E81" s="109"/>
      <c r="F81" s="109"/>
      <c r="G81" s="108" t="s">
        <v>233</v>
      </c>
      <c r="H81" s="110">
        <v>888</v>
      </c>
      <c r="I81" s="117">
        <v>915.25919795595257</v>
      </c>
      <c r="J81" s="106"/>
      <c r="K81" s="3"/>
      <c r="L81" s="2"/>
      <c r="M81" s="10">
        <f t="shared" si="5"/>
        <v>0</v>
      </c>
      <c r="N81" s="11">
        <f t="shared" si="6"/>
        <v>-1</v>
      </c>
      <c r="O81" s="10">
        <f t="shared" ref="O81:O91" si="8">IF(K81="",0,(SUMIF($G$20:$G$167,K81,$I$20:$I$167)))</f>
        <v>0</v>
      </c>
      <c r="P81" s="11">
        <f t="shared" si="7"/>
        <v>-1</v>
      </c>
      <c r="Q81" s="8"/>
      <c r="T81" s="35"/>
    </row>
    <row r="82" spans="2:20" x14ac:dyDescent="0.35">
      <c r="B82" s="107" t="s">
        <v>138</v>
      </c>
      <c r="C82" s="108" t="s">
        <v>233</v>
      </c>
      <c r="D82" s="109"/>
      <c r="E82" s="109"/>
      <c r="F82" s="109"/>
      <c r="G82" s="108" t="s">
        <v>233</v>
      </c>
      <c r="H82" s="110">
        <v>1941</v>
      </c>
      <c r="I82" s="117">
        <v>1992.9002992311639</v>
      </c>
      <c r="J82" s="106"/>
      <c r="K82" s="3"/>
      <c r="L82" s="2"/>
      <c r="M82" s="10">
        <f t="shared" si="5"/>
        <v>0</v>
      </c>
      <c r="N82" s="11">
        <f t="shared" si="6"/>
        <v>-1</v>
      </c>
      <c r="O82" s="10">
        <f t="shared" si="8"/>
        <v>0</v>
      </c>
      <c r="P82" s="11">
        <f t="shared" si="7"/>
        <v>-1</v>
      </c>
      <c r="Q82" s="8"/>
      <c r="T82" s="35"/>
    </row>
    <row r="83" spans="2:20" x14ac:dyDescent="0.35">
      <c r="B83" s="107" t="s">
        <v>139</v>
      </c>
      <c r="C83" s="108" t="s">
        <v>234</v>
      </c>
      <c r="D83" s="109"/>
      <c r="E83" s="109"/>
      <c r="F83" s="109"/>
      <c r="G83" s="108" t="s">
        <v>234</v>
      </c>
      <c r="H83" s="110">
        <v>430</v>
      </c>
      <c r="I83" s="117">
        <v>432.89150111930383</v>
      </c>
      <c r="J83" s="106"/>
      <c r="K83" s="3"/>
      <c r="L83" s="2"/>
      <c r="M83" s="10">
        <f t="shared" si="5"/>
        <v>0</v>
      </c>
      <c r="N83" s="11">
        <f t="shared" si="6"/>
        <v>-1</v>
      </c>
      <c r="O83" s="10">
        <f t="shared" si="8"/>
        <v>0</v>
      </c>
      <c r="P83" s="11">
        <f t="shared" si="7"/>
        <v>-1</v>
      </c>
      <c r="Q83" s="8"/>
      <c r="T83" s="35"/>
    </row>
    <row r="84" spans="2:20" x14ac:dyDescent="0.35">
      <c r="B84" s="107" t="s">
        <v>140</v>
      </c>
      <c r="C84" s="108" t="s">
        <v>234</v>
      </c>
      <c r="D84" s="109"/>
      <c r="E84" s="109"/>
      <c r="F84" s="109"/>
      <c r="G84" s="108" t="s">
        <v>234</v>
      </c>
      <c r="H84" s="110">
        <v>1113</v>
      </c>
      <c r="I84" s="117">
        <v>1202.2566267039945</v>
      </c>
      <c r="J84" s="106"/>
      <c r="K84" s="3"/>
      <c r="L84" s="2"/>
      <c r="M84" s="10">
        <f t="shared" si="5"/>
        <v>0</v>
      </c>
      <c r="N84" s="11">
        <f t="shared" si="6"/>
        <v>-1</v>
      </c>
      <c r="O84" s="10">
        <f t="shared" si="8"/>
        <v>0</v>
      </c>
      <c r="P84" s="11">
        <f t="shared" si="7"/>
        <v>-1</v>
      </c>
      <c r="Q84" s="8"/>
      <c r="T84" s="35"/>
    </row>
    <row r="85" spans="2:20" x14ac:dyDescent="0.35">
      <c r="B85" s="111" t="s">
        <v>141</v>
      </c>
      <c r="C85" s="108" t="s">
        <v>234</v>
      </c>
      <c r="D85" s="109"/>
      <c r="E85" s="109"/>
      <c r="F85" s="109"/>
      <c r="G85" s="108" t="s">
        <v>234</v>
      </c>
      <c r="H85" s="110">
        <v>1647</v>
      </c>
      <c r="I85" s="117">
        <v>1699.5375697862626</v>
      </c>
      <c r="J85" s="106"/>
      <c r="K85" s="3"/>
      <c r="L85" s="2"/>
      <c r="M85" s="10">
        <f t="shared" si="5"/>
        <v>0</v>
      </c>
      <c r="N85" s="11">
        <f t="shared" si="6"/>
        <v>-1</v>
      </c>
      <c r="O85" s="10">
        <f t="shared" si="8"/>
        <v>0</v>
      </c>
      <c r="P85" s="11">
        <f t="shared" si="7"/>
        <v>-1</v>
      </c>
      <c r="Q85" s="8"/>
    </row>
    <row r="86" spans="2:20" x14ac:dyDescent="0.35">
      <c r="B86" s="111" t="s">
        <v>142</v>
      </c>
      <c r="C86" s="108" t="s">
        <v>234</v>
      </c>
      <c r="D86" s="109"/>
      <c r="E86" s="109"/>
      <c r="F86" s="109"/>
      <c r="G86" s="108" t="s">
        <v>234</v>
      </c>
      <c r="H86" s="110">
        <v>1205</v>
      </c>
      <c r="I86" s="117">
        <v>1232.1751329977069</v>
      </c>
      <c r="J86" s="106"/>
      <c r="K86" s="3"/>
      <c r="L86" s="2"/>
      <c r="M86" s="10">
        <f t="shared" si="5"/>
        <v>0</v>
      </c>
      <c r="N86" s="11">
        <f t="shared" si="6"/>
        <v>-1</v>
      </c>
      <c r="O86" s="10">
        <f t="shared" si="8"/>
        <v>0</v>
      </c>
      <c r="P86" s="11">
        <f t="shared" si="7"/>
        <v>-1</v>
      </c>
      <c r="Q86" s="8"/>
    </row>
    <row r="87" spans="2:20" x14ac:dyDescent="0.35">
      <c r="B87" s="111" t="s">
        <v>143</v>
      </c>
      <c r="C87" s="108" t="s">
        <v>234</v>
      </c>
      <c r="D87" s="109"/>
      <c r="E87" s="109"/>
      <c r="F87" s="109"/>
      <c r="G87" s="108" t="s">
        <v>234</v>
      </c>
      <c r="H87" s="110">
        <v>1626</v>
      </c>
      <c r="I87" s="117">
        <v>1658.3679732659082</v>
      </c>
      <c r="J87" s="106"/>
      <c r="K87" s="3"/>
      <c r="L87" s="2"/>
      <c r="M87" s="10">
        <f t="shared" si="5"/>
        <v>0</v>
      </c>
      <c r="N87" s="11">
        <f t="shared" si="6"/>
        <v>-1</v>
      </c>
      <c r="O87" s="10">
        <f t="shared" si="8"/>
        <v>0</v>
      </c>
      <c r="P87" s="11">
        <f t="shared" si="7"/>
        <v>-1</v>
      </c>
      <c r="Q87" s="8"/>
    </row>
    <row r="88" spans="2:20" x14ac:dyDescent="0.35">
      <c r="B88" s="111" t="s">
        <v>144</v>
      </c>
      <c r="C88" s="108" t="s">
        <v>234</v>
      </c>
      <c r="D88" s="109"/>
      <c r="E88" s="109"/>
      <c r="F88" s="109"/>
      <c r="G88" s="108" t="s">
        <v>234</v>
      </c>
      <c r="H88" s="110">
        <v>1730</v>
      </c>
      <c r="I88" s="117">
        <v>1788.815258377258</v>
      </c>
      <c r="J88" s="106"/>
      <c r="K88" s="3"/>
      <c r="L88" s="2"/>
      <c r="M88" s="10">
        <f t="shared" si="5"/>
        <v>0</v>
      </c>
      <c r="N88" s="11">
        <f t="shared" si="6"/>
        <v>-1</v>
      </c>
      <c r="O88" s="10">
        <f t="shared" si="8"/>
        <v>0</v>
      </c>
      <c r="P88" s="11">
        <f t="shared" si="7"/>
        <v>-1</v>
      </c>
      <c r="Q88" s="8"/>
    </row>
    <row r="89" spans="2:20" x14ac:dyDescent="0.35">
      <c r="B89" s="111" t="s">
        <v>145</v>
      </c>
      <c r="C89" s="108" t="s">
        <v>234</v>
      </c>
      <c r="D89" s="109"/>
      <c r="E89" s="109"/>
      <c r="F89" s="109"/>
      <c r="G89" s="108" t="s">
        <v>234</v>
      </c>
      <c r="H89" s="110">
        <v>1143</v>
      </c>
      <c r="I89" s="117">
        <v>1439.1485326094842</v>
      </c>
      <c r="J89" s="106"/>
      <c r="K89" s="3"/>
      <c r="L89" s="2"/>
      <c r="M89" s="10">
        <f t="shared" si="5"/>
        <v>0</v>
      </c>
      <c r="N89" s="11">
        <f t="shared" si="6"/>
        <v>-1</v>
      </c>
      <c r="O89" s="10">
        <f t="shared" si="8"/>
        <v>0</v>
      </c>
      <c r="P89" s="11">
        <f t="shared" si="7"/>
        <v>-1</v>
      </c>
      <c r="Q89" s="8"/>
    </row>
    <row r="90" spans="2:20" x14ac:dyDescent="0.35">
      <c r="B90" s="111" t="s">
        <v>146</v>
      </c>
      <c r="C90" s="108" t="s">
        <v>235</v>
      </c>
      <c r="D90" s="109"/>
      <c r="E90" s="109"/>
      <c r="F90" s="109"/>
      <c r="G90" s="108" t="s">
        <v>235</v>
      </c>
      <c r="H90" s="110">
        <v>1258</v>
      </c>
      <c r="I90" s="117">
        <v>1280.949342065082</v>
      </c>
      <c r="J90" s="106"/>
      <c r="K90" s="3"/>
      <c r="L90" s="2"/>
      <c r="M90" s="10">
        <f t="shared" si="5"/>
        <v>0</v>
      </c>
      <c r="N90" s="11">
        <f t="shared" si="6"/>
        <v>-1</v>
      </c>
      <c r="O90" s="10">
        <f t="shared" si="8"/>
        <v>0</v>
      </c>
      <c r="P90" s="11">
        <f t="shared" si="7"/>
        <v>-1</v>
      </c>
      <c r="Q90" s="8"/>
    </row>
    <row r="91" spans="2:20" x14ac:dyDescent="0.35">
      <c r="B91" s="111" t="s">
        <v>147</v>
      </c>
      <c r="C91" s="108" t="s">
        <v>235</v>
      </c>
      <c r="D91" s="109"/>
      <c r="E91" s="109"/>
      <c r="F91" s="109"/>
      <c r="G91" s="108" t="s">
        <v>235</v>
      </c>
      <c r="H91" s="110">
        <v>661</v>
      </c>
      <c r="I91" s="117">
        <v>682.61064515943235</v>
      </c>
      <c r="J91" s="106"/>
      <c r="K91" s="3"/>
      <c r="L91" s="2"/>
      <c r="M91" s="10">
        <f t="shared" si="5"/>
        <v>0</v>
      </c>
      <c r="N91" s="11">
        <f t="shared" si="6"/>
        <v>-1</v>
      </c>
      <c r="O91" s="10">
        <f t="shared" si="8"/>
        <v>0</v>
      </c>
      <c r="P91" s="11">
        <f t="shared" si="7"/>
        <v>-1</v>
      </c>
      <c r="Q91" s="8"/>
    </row>
    <row r="92" spans="2:20" x14ac:dyDescent="0.35">
      <c r="B92" s="107" t="s">
        <v>148</v>
      </c>
      <c r="C92" s="108" t="s">
        <v>235</v>
      </c>
      <c r="D92" s="109"/>
      <c r="E92" s="109"/>
      <c r="F92" s="109"/>
      <c r="G92" s="108" t="s">
        <v>235</v>
      </c>
      <c r="H92" s="110">
        <v>770</v>
      </c>
      <c r="I92" s="117">
        <v>791.77193100372835</v>
      </c>
      <c r="J92" s="106"/>
    </row>
    <row r="93" spans="2:20" x14ac:dyDescent="0.35">
      <c r="B93" s="107" t="s">
        <v>149</v>
      </c>
      <c r="C93" s="108" t="s">
        <v>235</v>
      </c>
      <c r="D93" s="109"/>
      <c r="E93" s="109"/>
      <c r="F93" s="109"/>
      <c r="G93" s="108" t="s">
        <v>235</v>
      </c>
      <c r="H93" s="110">
        <v>1684</v>
      </c>
      <c r="I93" s="117">
        <v>1758.0012794325585</v>
      </c>
      <c r="J93" s="106"/>
    </row>
    <row r="94" spans="2:20" x14ac:dyDescent="0.35">
      <c r="B94" s="107" t="s">
        <v>150</v>
      </c>
      <c r="C94" s="108" t="s">
        <v>235</v>
      </c>
      <c r="D94" s="109"/>
      <c r="E94" s="109"/>
      <c r="F94" s="109"/>
      <c r="G94" s="108" t="s">
        <v>235</v>
      </c>
      <c r="H94" s="110">
        <v>1357</v>
      </c>
      <c r="I94" s="117">
        <v>1388.4113507745451</v>
      </c>
      <c r="J94" s="106"/>
    </row>
    <row r="95" spans="2:20" x14ac:dyDescent="0.35">
      <c r="B95" s="107" t="s">
        <v>151</v>
      </c>
      <c r="C95" s="108" t="s">
        <v>235</v>
      </c>
      <c r="D95" s="109" t="s">
        <v>247</v>
      </c>
      <c r="E95" s="109"/>
      <c r="F95" s="109"/>
      <c r="G95" s="108" t="s">
        <v>235</v>
      </c>
      <c r="H95" s="110">
        <v>1610</v>
      </c>
      <c r="I95" s="117">
        <v>1682.0727334456212</v>
      </c>
      <c r="J95" s="106"/>
    </row>
    <row r="96" spans="2:20" x14ac:dyDescent="0.35">
      <c r="B96" s="107" t="s">
        <v>152</v>
      </c>
      <c r="C96" s="108" t="s">
        <v>235</v>
      </c>
      <c r="D96" s="109" t="s">
        <v>247</v>
      </c>
      <c r="E96" s="109"/>
      <c r="F96" s="109"/>
      <c r="G96" s="108" t="s">
        <v>235</v>
      </c>
      <c r="H96" s="110">
        <v>943</v>
      </c>
      <c r="I96" s="117">
        <v>1005.2859066263031</v>
      </c>
      <c r="J96" s="106"/>
    </row>
    <row r="97" spans="2:10" x14ac:dyDescent="0.35">
      <c r="B97" s="107" t="s">
        <v>153</v>
      </c>
      <c r="C97" s="108" t="s">
        <v>235</v>
      </c>
      <c r="D97" s="109" t="s">
        <v>248</v>
      </c>
      <c r="E97" s="109"/>
      <c r="F97" s="109"/>
      <c r="G97" s="108" t="s">
        <v>235</v>
      </c>
      <c r="H97" s="110">
        <v>972</v>
      </c>
      <c r="I97" s="117">
        <v>990.64610472438278</v>
      </c>
      <c r="J97" s="106"/>
    </row>
    <row r="98" spans="2:10" x14ac:dyDescent="0.35">
      <c r="B98" s="107" t="s">
        <v>154</v>
      </c>
      <c r="C98" s="108" t="s">
        <v>235</v>
      </c>
      <c r="D98" s="109" t="s">
        <v>248</v>
      </c>
      <c r="E98" s="109"/>
      <c r="F98" s="109"/>
      <c r="G98" s="108" t="s">
        <v>235</v>
      </c>
      <c r="H98" s="110">
        <v>925</v>
      </c>
      <c r="I98" s="117">
        <v>988.33691244489796</v>
      </c>
      <c r="J98" s="106"/>
    </row>
    <row r="99" spans="2:10" x14ac:dyDescent="0.35">
      <c r="B99" s="107" t="s">
        <v>155</v>
      </c>
      <c r="C99" s="108" t="s">
        <v>236</v>
      </c>
      <c r="D99" s="109"/>
      <c r="E99" s="109"/>
      <c r="F99" s="109"/>
      <c r="G99" s="108" t="s">
        <v>236</v>
      </c>
      <c r="H99" s="110">
        <v>1359</v>
      </c>
      <c r="I99" s="117">
        <v>1393.1902891101765</v>
      </c>
      <c r="J99" s="106"/>
    </row>
    <row r="100" spans="2:10" x14ac:dyDescent="0.35">
      <c r="B100" s="107" t="s">
        <v>156</v>
      </c>
      <c r="C100" s="108" t="s">
        <v>236</v>
      </c>
      <c r="D100" s="109"/>
      <c r="E100" s="109"/>
      <c r="F100" s="109"/>
      <c r="G100" s="108" t="s">
        <v>236</v>
      </c>
      <c r="H100" s="110">
        <v>894</v>
      </c>
      <c r="I100" s="117">
        <v>906.04202306305808</v>
      </c>
      <c r="J100" s="106"/>
    </row>
    <row r="101" spans="2:10" x14ac:dyDescent="0.35">
      <c r="B101" s="107" t="s">
        <v>157</v>
      </c>
      <c r="C101" s="108" t="s">
        <v>236</v>
      </c>
      <c r="D101" s="109"/>
      <c r="E101" s="109"/>
      <c r="F101" s="109"/>
      <c r="G101" s="108" t="s">
        <v>236</v>
      </c>
      <c r="H101" s="110">
        <v>1400</v>
      </c>
      <c r="I101" s="117">
        <v>1437.8809793022026</v>
      </c>
      <c r="J101" s="106"/>
    </row>
    <row r="102" spans="2:10" x14ac:dyDescent="0.35">
      <c r="B102" s="107" t="s">
        <v>158</v>
      </c>
      <c r="C102" s="108" t="s">
        <v>236</v>
      </c>
      <c r="D102" s="109"/>
      <c r="E102" s="109"/>
      <c r="F102" s="109"/>
      <c r="G102" s="108" t="s">
        <v>236</v>
      </c>
      <c r="H102" s="110">
        <v>875</v>
      </c>
      <c r="I102" s="117">
        <v>893.76739219936826</v>
      </c>
      <c r="J102" s="106"/>
    </row>
    <row r="103" spans="2:10" x14ac:dyDescent="0.35">
      <c r="B103" s="107" t="s">
        <v>159</v>
      </c>
      <c r="C103" s="108" t="s">
        <v>236</v>
      </c>
      <c r="D103" s="109"/>
      <c r="E103" s="109"/>
      <c r="F103" s="109"/>
      <c r="G103" s="108" t="s">
        <v>236</v>
      </c>
      <c r="H103" s="110">
        <v>1464</v>
      </c>
      <c r="I103" s="117">
        <v>1501.3301927558337</v>
      </c>
      <c r="J103" s="106"/>
    </row>
    <row r="104" spans="2:10" x14ac:dyDescent="0.35">
      <c r="B104" s="107" t="s">
        <v>160</v>
      </c>
      <c r="C104" s="108" t="s">
        <v>236</v>
      </c>
      <c r="D104" s="109"/>
      <c r="E104" s="109"/>
      <c r="F104" s="109"/>
      <c r="G104" s="108" t="s">
        <v>236</v>
      </c>
      <c r="H104" s="110">
        <v>645</v>
      </c>
      <c r="I104" s="117">
        <v>666.01956778981616</v>
      </c>
      <c r="J104" s="106"/>
    </row>
    <row r="105" spans="2:10" x14ac:dyDescent="0.35">
      <c r="B105" s="107" t="s">
        <v>161</v>
      </c>
      <c r="C105" s="108" t="s">
        <v>236</v>
      </c>
      <c r="D105" s="109"/>
      <c r="E105" s="109"/>
      <c r="F105" s="109"/>
      <c r="G105" s="108" t="s">
        <v>236</v>
      </c>
      <c r="H105" s="110">
        <v>1135</v>
      </c>
      <c r="I105" s="117">
        <v>1156.4375458619093</v>
      </c>
      <c r="J105" s="106"/>
    </row>
    <row r="106" spans="2:10" x14ac:dyDescent="0.35">
      <c r="B106" s="107" t="s">
        <v>162</v>
      </c>
      <c r="C106" s="108" t="s">
        <v>236</v>
      </c>
      <c r="D106" s="109"/>
      <c r="E106" s="109"/>
      <c r="F106" s="109"/>
      <c r="G106" s="108" t="s">
        <v>236</v>
      </c>
      <c r="H106" s="110">
        <v>815</v>
      </c>
      <c r="I106" s="117">
        <v>835.09459594429404</v>
      </c>
      <c r="J106" s="106"/>
    </row>
    <row r="107" spans="2:10" x14ac:dyDescent="0.35">
      <c r="B107" s="107" t="s">
        <v>163</v>
      </c>
      <c r="C107" s="108" t="s">
        <v>237</v>
      </c>
      <c r="D107" s="109" t="s">
        <v>249</v>
      </c>
      <c r="E107" s="109"/>
      <c r="F107" s="109"/>
      <c r="G107" s="108" t="s">
        <v>237</v>
      </c>
      <c r="H107" s="110">
        <v>969</v>
      </c>
      <c r="I107" s="117">
        <v>996.45600732715025</v>
      </c>
      <c r="J107" s="106"/>
    </row>
    <row r="108" spans="2:10" x14ac:dyDescent="0.35">
      <c r="B108" s="107" t="s">
        <v>164</v>
      </c>
      <c r="C108" s="108" t="s">
        <v>237</v>
      </c>
      <c r="D108" s="109" t="s">
        <v>262</v>
      </c>
      <c r="E108" s="109"/>
      <c r="F108" s="109"/>
      <c r="G108" s="108" t="s">
        <v>237</v>
      </c>
      <c r="H108" s="110">
        <v>111</v>
      </c>
      <c r="I108" s="117">
        <v>115.30585172974709</v>
      </c>
      <c r="J108" s="106"/>
    </row>
    <row r="109" spans="2:10" x14ac:dyDescent="0.35">
      <c r="B109" s="107" t="s">
        <v>165</v>
      </c>
      <c r="C109" s="108" t="s">
        <v>237</v>
      </c>
      <c r="D109" s="109" t="s">
        <v>250</v>
      </c>
      <c r="E109" s="109"/>
      <c r="F109" s="109"/>
      <c r="G109" s="108" t="s">
        <v>237</v>
      </c>
      <c r="H109" s="110">
        <v>292</v>
      </c>
      <c r="I109" s="117">
        <v>300.19955900025809</v>
      </c>
      <c r="J109" s="106"/>
    </row>
    <row r="110" spans="2:10" x14ac:dyDescent="0.35">
      <c r="B110" s="107" t="s">
        <v>166</v>
      </c>
      <c r="C110" s="108" t="s">
        <v>237</v>
      </c>
      <c r="D110" s="109" t="s">
        <v>251</v>
      </c>
      <c r="E110" s="109"/>
      <c r="F110" s="109"/>
      <c r="G110" s="108" t="s">
        <v>237</v>
      </c>
      <c r="H110" s="110">
        <v>936</v>
      </c>
      <c r="I110" s="117">
        <v>973.11467520759163</v>
      </c>
      <c r="J110" s="106"/>
    </row>
    <row r="111" spans="2:10" x14ac:dyDescent="0.35">
      <c r="B111" s="107" t="s">
        <v>167</v>
      </c>
      <c r="C111" s="108" t="s">
        <v>237</v>
      </c>
      <c r="D111" s="109" t="s">
        <v>252</v>
      </c>
      <c r="E111" s="109"/>
      <c r="F111" s="109"/>
      <c r="G111" s="108" t="s">
        <v>237</v>
      </c>
      <c r="H111" s="110">
        <v>1326</v>
      </c>
      <c r="I111" s="117">
        <v>1354.9819751385958</v>
      </c>
      <c r="J111" s="106"/>
    </row>
    <row r="112" spans="2:10" x14ac:dyDescent="0.35">
      <c r="B112" s="107" t="s">
        <v>168</v>
      </c>
      <c r="C112" s="108" t="s">
        <v>237</v>
      </c>
      <c r="D112" s="109" t="s">
        <v>252</v>
      </c>
      <c r="E112" s="109"/>
      <c r="F112" s="109"/>
      <c r="G112" s="108" t="s">
        <v>237</v>
      </c>
      <c r="H112" s="110">
        <v>1162</v>
      </c>
      <c r="I112" s="117">
        <v>1196.3626614924117</v>
      </c>
      <c r="J112" s="106"/>
    </row>
    <row r="113" spans="2:10" x14ac:dyDescent="0.35">
      <c r="B113" s="107" t="s">
        <v>169</v>
      </c>
      <c r="C113" s="108" t="s">
        <v>237</v>
      </c>
      <c r="D113" s="109" t="s">
        <v>253</v>
      </c>
      <c r="E113" s="109"/>
      <c r="F113" s="109"/>
      <c r="G113" s="108" t="s">
        <v>237</v>
      </c>
      <c r="H113" s="110">
        <v>298</v>
      </c>
      <c r="I113" s="117">
        <v>304.97433658591018</v>
      </c>
      <c r="J113" s="106"/>
    </row>
    <row r="114" spans="2:10" x14ac:dyDescent="0.35">
      <c r="B114" s="107" t="s">
        <v>170</v>
      </c>
      <c r="C114" s="108" t="s">
        <v>237</v>
      </c>
      <c r="D114" s="109"/>
      <c r="E114" s="109"/>
      <c r="F114" s="109"/>
      <c r="G114" s="108" t="s">
        <v>237</v>
      </c>
      <c r="H114" s="110">
        <v>50</v>
      </c>
      <c r="I114" s="117">
        <v>48.098703094754839</v>
      </c>
      <c r="J114" s="106"/>
    </row>
    <row r="115" spans="2:10" x14ac:dyDescent="0.35">
      <c r="B115" s="107" t="s">
        <v>171</v>
      </c>
      <c r="C115" s="108" t="s">
        <v>237</v>
      </c>
      <c r="D115" s="109" t="s">
        <v>254</v>
      </c>
      <c r="E115" s="109"/>
      <c r="F115" s="109"/>
      <c r="G115" s="108" t="s">
        <v>237</v>
      </c>
      <c r="H115" s="110">
        <v>1402</v>
      </c>
      <c r="I115" s="117">
        <v>1428.663557538441</v>
      </c>
      <c r="J115" s="106"/>
    </row>
    <row r="116" spans="2:10" x14ac:dyDescent="0.35">
      <c r="B116" s="107" t="s">
        <v>172</v>
      </c>
      <c r="C116" s="108" t="s">
        <v>237</v>
      </c>
      <c r="D116" s="109" t="s">
        <v>254</v>
      </c>
      <c r="E116" s="109"/>
      <c r="F116" s="109"/>
      <c r="G116" s="108" t="s">
        <v>237</v>
      </c>
      <c r="H116" s="110">
        <v>211</v>
      </c>
      <c r="I116" s="117">
        <v>218.32875109584489</v>
      </c>
      <c r="J116" s="106"/>
    </row>
    <row r="117" spans="2:10" x14ac:dyDescent="0.35">
      <c r="B117" s="107" t="s">
        <v>173</v>
      </c>
      <c r="C117" s="108" t="s">
        <v>237</v>
      </c>
      <c r="D117" s="109" t="s">
        <v>255</v>
      </c>
      <c r="E117" s="109" t="s">
        <v>266</v>
      </c>
      <c r="F117" s="109"/>
      <c r="G117" s="108" t="s">
        <v>237</v>
      </c>
      <c r="H117" s="110">
        <v>591</v>
      </c>
      <c r="I117" s="117">
        <v>599.3682771688143</v>
      </c>
      <c r="J117" s="106"/>
    </row>
    <row r="118" spans="2:10" x14ac:dyDescent="0.35">
      <c r="B118" s="107" t="s">
        <v>174</v>
      </c>
      <c r="C118" s="108" t="s">
        <v>237</v>
      </c>
      <c r="D118" s="109" t="s">
        <v>255</v>
      </c>
      <c r="E118" s="109" t="s">
        <v>266</v>
      </c>
      <c r="F118" s="109"/>
      <c r="G118" s="108" t="s">
        <v>237</v>
      </c>
      <c r="H118" s="110">
        <v>700</v>
      </c>
      <c r="I118" s="117">
        <v>706.48112168838156</v>
      </c>
      <c r="J118" s="106"/>
    </row>
    <row r="119" spans="2:10" x14ac:dyDescent="0.35">
      <c r="B119" s="107" t="s">
        <v>175</v>
      </c>
      <c r="C119" s="108" t="s">
        <v>237</v>
      </c>
      <c r="D119" s="109" t="s">
        <v>257</v>
      </c>
      <c r="E119" s="109" t="s">
        <v>258</v>
      </c>
      <c r="F119" s="109"/>
      <c r="G119" s="108" t="s">
        <v>237</v>
      </c>
      <c r="H119" s="110">
        <v>1032</v>
      </c>
      <c r="I119" s="117">
        <v>1055.8095986998612</v>
      </c>
      <c r="J119" s="106"/>
    </row>
    <row r="120" spans="2:10" x14ac:dyDescent="0.35">
      <c r="B120" s="107" t="s">
        <v>176</v>
      </c>
      <c r="C120" s="108" t="s">
        <v>237</v>
      </c>
      <c r="D120" s="109" t="s">
        <v>259</v>
      </c>
      <c r="E120" s="109"/>
      <c r="F120" s="109"/>
      <c r="G120" s="108" t="s">
        <v>237</v>
      </c>
      <c r="H120" s="110">
        <v>588</v>
      </c>
      <c r="I120" s="117">
        <v>584.34927430224468</v>
      </c>
      <c r="J120" s="106"/>
    </row>
    <row r="121" spans="2:10" x14ac:dyDescent="0.35">
      <c r="B121" s="107" t="s">
        <v>177</v>
      </c>
      <c r="C121" s="108" t="s">
        <v>238</v>
      </c>
      <c r="D121" s="109" t="s">
        <v>260</v>
      </c>
      <c r="E121" s="109"/>
      <c r="F121" s="109"/>
      <c r="G121" s="108" t="s">
        <v>238</v>
      </c>
      <c r="H121" s="110">
        <v>187</v>
      </c>
      <c r="I121" s="117">
        <v>197.17414723515256</v>
      </c>
      <c r="J121" s="106"/>
    </row>
    <row r="122" spans="2:10" x14ac:dyDescent="0.35">
      <c r="B122" s="107" t="s">
        <v>178</v>
      </c>
      <c r="C122" s="108" t="s">
        <v>238</v>
      </c>
      <c r="D122" s="109" t="s">
        <v>257</v>
      </c>
      <c r="E122" s="109" t="s">
        <v>261</v>
      </c>
      <c r="F122" s="109"/>
      <c r="G122" s="108" t="s">
        <v>238</v>
      </c>
      <c r="H122" s="110">
        <v>1035</v>
      </c>
      <c r="I122" s="117">
        <v>1070.138735598166</v>
      </c>
      <c r="J122" s="106"/>
    </row>
    <row r="123" spans="2:10" x14ac:dyDescent="0.35">
      <c r="B123" s="107" t="s">
        <v>179</v>
      </c>
      <c r="C123" s="108" t="s">
        <v>238</v>
      </c>
      <c r="D123" s="109" t="s">
        <v>257</v>
      </c>
      <c r="E123" s="109" t="s">
        <v>261</v>
      </c>
      <c r="F123" s="109"/>
      <c r="G123" s="108" t="s">
        <v>238</v>
      </c>
      <c r="H123" s="110">
        <v>1028</v>
      </c>
      <c r="I123" s="117">
        <v>1044.8808053337618</v>
      </c>
      <c r="J123" s="106"/>
    </row>
    <row r="124" spans="2:10" x14ac:dyDescent="0.35">
      <c r="B124" s="107" t="s">
        <v>180</v>
      </c>
      <c r="C124" s="108" t="s">
        <v>238</v>
      </c>
      <c r="D124" s="109" t="s">
        <v>257</v>
      </c>
      <c r="E124" s="109" t="s">
        <v>257</v>
      </c>
      <c r="F124" s="109"/>
      <c r="G124" s="108" t="s">
        <v>238</v>
      </c>
      <c r="H124" s="110">
        <v>3730</v>
      </c>
      <c r="I124" s="117">
        <v>4182</v>
      </c>
      <c r="J124" s="106"/>
    </row>
    <row r="125" spans="2:10" x14ac:dyDescent="0.35">
      <c r="B125" s="107" t="s">
        <v>181</v>
      </c>
      <c r="C125" s="108" t="s">
        <v>238</v>
      </c>
      <c r="D125" s="109" t="s">
        <v>257</v>
      </c>
      <c r="E125" s="109" t="s">
        <v>263</v>
      </c>
      <c r="F125" s="109"/>
      <c r="G125" s="108" t="s">
        <v>238</v>
      </c>
      <c r="H125" s="110">
        <v>1070</v>
      </c>
      <c r="I125" s="117">
        <v>1097.4230341307959</v>
      </c>
      <c r="J125" s="106"/>
    </row>
    <row r="126" spans="2:10" x14ac:dyDescent="0.35">
      <c r="B126" s="107" t="s">
        <v>182</v>
      </c>
      <c r="C126" s="108" t="s">
        <v>238</v>
      </c>
      <c r="D126" s="109" t="s">
        <v>257</v>
      </c>
      <c r="E126" s="109" t="s">
        <v>263</v>
      </c>
      <c r="F126" s="109"/>
      <c r="G126" s="108" t="s">
        <v>238</v>
      </c>
      <c r="H126" s="110">
        <v>1903</v>
      </c>
      <c r="I126" s="117">
        <v>1950.9397270056731</v>
      </c>
      <c r="J126" s="106"/>
    </row>
    <row r="127" spans="2:10" x14ac:dyDescent="0.35">
      <c r="B127" s="107" t="s">
        <v>183</v>
      </c>
      <c r="C127" s="108" t="s">
        <v>238</v>
      </c>
      <c r="D127" s="109" t="s">
        <v>264</v>
      </c>
      <c r="E127" s="109"/>
      <c r="F127" s="109"/>
      <c r="G127" s="108" t="s">
        <v>238</v>
      </c>
      <c r="H127" s="110">
        <v>538</v>
      </c>
      <c r="I127" s="117">
        <v>552.63193113613534</v>
      </c>
      <c r="J127" s="106"/>
    </row>
    <row r="128" spans="2:10" x14ac:dyDescent="0.35">
      <c r="B128" s="107" t="s">
        <v>184</v>
      </c>
      <c r="C128" s="108" t="s">
        <v>238</v>
      </c>
      <c r="D128" s="109" t="s">
        <v>265</v>
      </c>
      <c r="E128" s="109"/>
      <c r="F128" s="109"/>
      <c r="G128" s="108" t="s">
        <v>238</v>
      </c>
      <c r="H128" s="110">
        <v>578</v>
      </c>
      <c r="I128" s="117">
        <v>600.39610312170691</v>
      </c>
      <c r="J128" s="106"/>
    </row>
    <row r="129" spans="2:10" x14ac:dyDescent="0.35">
      <c r="B129" s="107" t="s">
        <v>185</v>
      </c>
      <c r="C129" s="108" t="s">
        <v>239</v>
      </c>
      <c r="D129" s="109"/>
      <c r="E129" s="109"/>
      <c r="F129" s="109"/>
      <c r="G129" s="108" t="s">
        <v>239</v>
      </c>
      <c r="H129" s="110">
        <v>1112</v>
      </c>
      <c r="I129" s="117">
        <v>1261.5036342527221</v>
      </c>
      <c r="J129" s="106"/>
    </row>
    <row r="130" spans="2:10" x14ac:dyDescent="0.35">
      <c r="B130" s="107" t="s">
        <v>186</v>
      </c>
      <c r="C130" s="108" t="s">
        <v>239</v>
      </c>
      <c r="D130" s="109"/>
      <c r="E130" s="109"/>
      <c r="F130" s="109"/>
      <c r="G130" s="108" t="s">
        <v>239</v>
      </c>
      <c r="H130" s="110">
        <v>529</v>
      </c>
      <c r="I130" s="117">
        <v>542.05745893144797</v>
      </c>
      <c r="J130" s="106"/>
    </row>
    <row r="131" spans="2:10" x14ac:dyDescent="0.35">
      <c r="B131" s="107" t="s">
        <v>187</v>
      </c>
      <c r="C131" s="108" t="s">
        <v>239</v>
      </c>
      <c r="D131" s="109"/>
      <c r="E131" s="109"/>
      <c r="F131" s="109"/>
      <c r="G131" s="108" t="s">
        <v>239</v>
      </c>
      <c r="H131" s="110">
        <v>819</v>
      </c>
      <c r="I131" s="117">
        <v>837.13623194653485</v>
      </c>
      <c r="J131" s="106"/>
    </row>
    <row r="132" spans="2:10" x14ac:dyDescent="0.35">
      <c r="B132" s="107" t="s">
        <v>188</v>
      </c>
      <c r="C132" s="108" t="s">
        <v>239</v>
      </c>
      <c r="D132" s="109"/>
      <c r="E132" s="109"/>
      <c r="F132" s="109"/>
      <c r="G132" s="108" t="s">
        <v>239</v>
      </c>
      <c r="H132" s="110">
        <v>1342</v>
      </c>
      <c r="I132" s="117">
        <v>1679.6026583634402</v>
      </c>
      <c r="J132" s="106"/>
    </row>
    <row r="133" spans="2:10" x14ac:dyDescent="0.35">
      <c r="B133" s="107" t="s">
        <v>189</v>
      </c>
      <c r="C133" s="108" t="s">
        <v>239</v>
      </c>
      <c r="D133" s="109"/>
      <c r="E133" s="109"/>
      <c r="F133" s="109"/>
      <c r="G133" s="108" t="s">
        <v>239</v>
      </c>
      <c r="H133" s="110">
        <v>762</v>
      </c>
      <c r="I133" s="117">
        <v>801.85082448428648</v>
      </c>
      <c r="J133" s="106"/>
    </row>
    <row r="134" spans="2:10" x14ac:dyDescent="0.35">
      <c r="B134" s="107" t="s">
        <v>190</v>
      </c>
      <c r="C134" s="108" t="s">
        <v>239</v>
      </c>
      <c r="D134" s="109"/>
      <c r="E134" s="109"/>
      <c r="F134" s="109"/>
      <c r="G134" s="108" t="s">
        <v>239</v>
      </c>
      <c r="H134" s="110">
        <v>1041</v>
      </c>
      <c r="I134" s="117">
        <v>1067.4043247081506</v>
      </c>
      <c r="J134" s="106"/>
    </row>
    <row r="135" spans="2:10" x14ac:dyDescent="0.35">
      <c r="B135" s="107" t="s">
        <v>191</v>
      </c>
      <c r="C135" s="108" t="s">
        <v>239</v>
      </c>
      <c r="D135" s="109"/>
      <c r="E135" s="109"/>
      <c r="F135" s="109"/>
      <c r="G135" s="108" t="s">
        <v>239</v>
      </c>
      <c r="H135" s="110">
        <v>1236</v>
      </c>
      <c r="I135" s="117">
        <v>1350.3912715112476</v>
      </c>
      <c r="J135" s="106"/>
    </row>
    <row r="136" spans="2:10" x14ac:dyDescent="0.35">
      <c r="B136" s="107" t="s">
        <v>192</v>
      </c>
      <c r="C136" s="108" t="s">
        <v>239</v>
      </c>
      <c r="D136" s="109" t="s">
        <v>255</v>
      </c>
      <c r="E136" s="109" t="s">
        <v>256</v>
      </c>
      <c r="F136" s="109"/>
      <c r="G136" s="108" t="s">
        <v>239</v>
      </c>
      <c r="H136" s="110">
        <v>251</v>
      </c>
      <c r="I136" s="117">
        <v>262.33171741231229</v>
      </c>
      <c r="J136" s="106"/>
    </row>
    <row r="137" spans="2:10" x14ac:dyDescent="0.35">
      <c r="B137" s="107" t="s">
        <v>193</v>
      </c>
      <c r="C137" s="108" t="s">
        <v>239</v>
      </c>
      <c r="D137" s="109"/>
      <c r="E137" s="109"/>
      <c r="F137" s="109"/>
      <c r="G137" s="108" t="s">
        <v>239</v>
      </c>
      <c r="H137" s="110">
        <v>1438</v>
      </c>
      <c r="I137" s="117">
        <v>1470.2795141064501</v>
      </c>
      <c r="J137" s="106"/>
    </row>
    <row r="138" spans="2:10" x14ac:dyDescent="0.35">
      <c r="B138" s="107" t="s">
        <v>194</v>
      </c>
      <c r="C138" s="108" t="s">
        <v>240</v>
      </c>
      <c r="D138" s="109"/>
      <c r="E138" s="109"/>
      <c r="F138" s="109"/>
      <c r="G138" s="108" t="s">
        <v>240</v>
      </c>
      <c r="H138" s="110">
        <v>569</v>
      </c>
      <c r="I138" s="117">
        <v>576.51513678589106</v>
      </c>
      <c r="J138" s="106"/>
    </row>
    <row r="139" spans="2:10" x14ac:dyDescent="0.35">
      <c r="B139" s="107" t="s">
        <v>195</v>
      </c>
      <c r="C139" s="108" t="s">
        <v>240</v>
      </c>
      <c r="D139" s="109"/>
      <c r="E139" s="109"/>
      <c r="F139" s="109"/>
      <c r="G139" s="108" t="s">
        <v>240</v>
      </c>
      <c r="H139" s="110">
        <v>1547</v>
      </c>
      <c r="I139" s="117">
        <v>1575.0108848934428</v>
      </c>
      <c r="J139" s="106"/>
    </row>
    <row r="140" spans="2:10" x14ac:dyDescent="0.35">
      <c r="B140" s="107" t="s">
        <v>196</v>
      </c>
      <c r="C140" s="108" t="s">
        <v>240</v>
      </c>
      <c r="D140" s="109"/>
      <c r="E140" s="109"/>
      <c r="F140" s="109"/>
      <c r="G140" s="108" t="s">
        <v>240</v>
      </c>
      <c r="H140" s="110">
        <v>2401</v>
      </c>
      <c r="I140" s="117">
        <v>2617.4010915691688</v>
      </c>
      <c r="J140" s="106"/>
    </row>
    <row r="141" spans="2:10" x14ac:dyDescent="0.35">
      <c r="B141" s="107" t="s">
        <v>197</v>
      </c>
      <c r="C141" s="108" t="s">
        <v>240</v>
      </c>
      <c r="D141" s="109"/>
      <c r="E141" s="109"/>
      <c r="F141" s="109"/>
      <c r="G141" s="108" t="s">
        <v>240</v>
      </c>
      <c r="H141" s="110">
        <v>2362</v>
      </c>
      <c r="I141" s="117">
        <v>2419.6666367348107</v>
      </c>
      <c r="J141" s="106"/>
    </row>
    <row r="142" spans="2:10" x14ac:dyDescent="0.35">
      <c r="B142" s="107" t="s">
        <v>198</v>
      </c>
      <c r="C142" s="108" t="s">
        <v>240</v>
      </c>
      <c r="D142" s="109"/>
      <c r="E142" s="109"/>
      <c r="F142" s="109"/>
      <c r="G142" s="108" t="s">
        <v>240</v>
      </c>
      <c r="H142" s="110">
        <v>1869</v>
      </c>
      <c r="I142" s="117">
        <v>1912.3987596706145</v>
      </c>
      <c r="J142" s="106"/>
    </row>
    <row r="143" spans="2:10" x14ac:dyDescent="0.35">
      <c r="B143" s="107" t="s">
        <v>199</v>
      </c>
      <c r="C143" s="108" t="s">
        <v>241</v>
      </c>
      <c r="D143" s="109"/>
      <c r="E143" s="109"/>
      <c r="F143" s="109"/>
      <c r="G143" s="108" t="s">
        <v>241</v>
      </c>
      <c r="H143" s="110">
        <v>2153</v>
      </c>
      <c r="I143" s="117">
        <v>2204.7450257555925</v>
      </c>
      <c r="J143" s="106"/>
    </row>
    <row r="144" spans="2:10" x14ac:dyDescent="0.35">
      <c r="B144" s="107" t="s">
        <v>200</v>
      </c>
      <c r="C144" s="108" t="s">
        <v>241</v>
      </c>
      <c r="D144" s="109"/>
      <c r="E144" s="109"/>
      <c r="F144" s="109"/>
      <c r="G144" s="108" t="s">
        <v>241</v>
      </c>
      <c r="H144" s="110">
        <v>876</v>
      </c>
      <c r="I144" s="117">
        <v>899.2268787817693</v>
      </c>
      <c r="J144" s="106"/>
    </row>
    <row r="145" spans="2:10" x14ac:dyDescent="0.35">
      <c r="B145" s="107" t="s">
        <v>201</v>
      </c>
      <c r="C145" s="108" t="s">
        <v>241</v>
      </c>
      <c r="D145" s="109"/>
      <c r="E145" s="109"/>
      <c r="F145" s="109"/>
      <c r="G145" s="108" t="s">
        <v>241</v>
      </c>
      <c r="H145" s="110">
        <v>393</v>
      </c>
      <c r="I145" s="117">
        <v>402.87670557577087</v>
      </c>
      <c r="J145" s="106"/>
    </row>
    <row r="146" spans="2:10" x14ac:dyDescent="0.35">
      <c r="B146" s="107" t="s">
        <v>202</v>
      </c>
      <c r="C146" s="108" t="s">
        <v>241</v>
      </c>
      <c r="D146" s="109"/>
      <c r="E146" s="109"/>
      <c r="F146" s="109"/>
      <c r="G146" s="108" t="s">
        <v>241</v>
      </c>
      <c r="H146" s="110">
        <v>987</v>
      </c>
      <c r="I146" s="117">
        <v>1007.3627451128805</v>
      </c>
      <c r="J146" s="106"/>
    </row>
    <row r="147" spans="2:10" x14ac:dyDescent="0.35">
      <c r="B147" s="107" t="s">
        <v>203</v>
      </c>
      <c r="C147" s="108" t="s">
        <v>241</v>
      </c>
      <c r="D147" s="109"/>
      <c r="E147" s="109"/>
      <c r="F147" s="109"/>
      <c r="G147" s="108" t="s">
        <v>241</v>
      </c>
      <c r="H147" s="110">
        <v>1648</v>
      </c>
      <c r="I147" s="117">
        <v>1709.2822695459056</v>
      </c>
      <c r="J147" s="106"/>
    </row>
    <row r="148" spans="2:10" x14ac:dyDescent="0.35">
      <c r="B148" s="107" t="s">
        <v>204</v>
      </c>
      <c r="C148" s="108" t="s">
        <v>241</v>
      </c>
      <c r="D148" s="109"/>
      <c r="E148" s="109"/>
      <c r="F148" s="109"/>
      <c r="G148" s="108" t="s">
        <v>241</v>
      </c>
      <c r="H148" s="110">
        <v>1146</v>
      </c>
      <c r="I148" s="117">
        <v>1173.4975500774178</v>
      </c>
      <c r="J148" s="106"/>
    </row>
    <row r="149" spans="2:10" x14ac:dyDescent="0.35">
      <c r="B149" s="107" t="s">
        <v>205</v>
      </c>
      <c r="C149" s="108" t="s">
        <v>241</v>
      </c>
      <c r="D149" s="109"/>
      <c r="E149" s="109"/>
      <c r="F149" s="109"/>
      <c r="G149" s="108" t="s">
        <v>241</v>
      </c>
      <c r="H149" s="110">
        <v>722</v>
      </c>
      <c r="I149" s="117">
        <v>848.39589074641253</v>
      </c>
      <c r="J149" s="106"/>
    </row>
    <row r="150" spans="2:10" x14ac:dyDescent="0.35">
      <c r="B150" s="107" t="s">
        <v>206</v>
      </c>
      <c r="C150" s="108" t="s">
        <v>242</v>
      </c>
      <c r="D150" s="109"/>
      <c r="E150" s="109"/>
      <c r="F150" s="109"/>
      <c r="G150" s="108" t="s">
        <v>242</v>
      </c>
      <c r="H150" s="110">
        <v>1578</v>
      </c>
      <c r="I150" s="117">
        <v>1789.2270234069833</v>
      </c>
      <c r="J150" s="106"/>
    </row>
    <row r="151" spans="2:10" x14ac:dyDescent="0.35">
      <c r="B151" s="107" t="s">
        <v>207</v>
      </c>
      <c r="C151" s="108" t="s">
        <v>242</v>
      </c>
      <c r="D151" s="109"/>
      <c r="E151" s="109"/>
      <c r="F151" s="109"/>
      <c r="G151" s="108" t="s">
        <v>242</v>
      </c>
      <c r="H151" s="110">
        <v>937</v>
      </c>
      <c r="I151" s="117">
        <v>960.97239874165382</v>
      </c>
      <c r="J151" s="106"/>
    </row>
    <row r="152" spans="2:10" x14ac:dyDescent="0.35">
      <c r="B152" s="107" t="s">
        <v>208</v>
      </c>
      <c r="C152" s="108" t="s">
        <v>242</v>
      </c>
      <c r="D152" s="109"/>
      <c r="E152" s="109"/>
      <c r="F152" s="109"/>
      <c r="G152" s="108" t="s">
        <v>242</v>
      </c>
      <c r="H152" s="110">
        <v>2547</v>
      </c>
      <c r="I152" s="117">
        <v>2610.6962180845121</v>
      </c>
      <c r="J152" s="106"/>
    </row>
    <row r="153" spans="2:10" x14ac:dyDescent="0.35">
      <c r="B153" s="107" t="s">
        <v>209</v>
      </c>
      <c r="C153" s="108" t="s">
        <v>242</v>
      </c>
      <c r="D153" s="109"/>
      <c r="E153" s="109"/>
      <c r="F153" s="109"/>
      <c r="G153" s="108" t="s">
        <v>242</v>
      </c>
      <c r="H153" s="110">
        <v>2418</v>
      </c>
      <c r="I153" s="117">
        <v>2475.2634387973312</v>
      </c>
      <c r="J153" s="106"/>
    </row>
    <row r="154" spans="2:10" x14ac:dyDescent="0.35">
      <c r="B154" s="107" t="s">
        <v>210</v>
      </c>
      <c r="C154" s="108" t="s">
        <v>242</v>
      </c>
      <c r="D154" s="109"/>
      <c r="E154" s="109"/>
      <c r="F154" s="109"/>
      <c r="G154" s="108" t="s">
        <v>242</v>
      </c>
      <c r="H154" s="110">
        <v>1443</v>
      </c>
      <c r="I154" s="117">
        <v>1471.9859756081389</v>
      </c>
      <c r="J154" s="106"/>
    </row>
    <row r="155" spans="2:10" x14ac:dyDescent="0.35">
      <c r="B155" s="107" t="s">
        <v>211</v>
      </c>
      <c r="C155" s="108" t="s">
        <v>243</v>
      </c>
      <c r="D155" s="109"/>
      <c r="E155" s="109"/>
      <c r="F155" s="109"/>
      <c r="G155" s="108" t="s">
        <v>243</v>
      </c>
      <c r="H155" s="110">
        <v>1170</v>
      </c>
      <c r="I155" s="117">
        <v>1189.5323729125419</v>
      </c>
      <c r="J155" s="106"/>
    </row>
    <row r="156" spans="2:10" x14ac:dyDescent="0.35">
      <c r="B156" s="107" t="s">
        <v>212</v>
      </c>
      <c r="C156" s="108" t="s">
        <v>243</v>
      </c>
      <c r="D156" s="109"/>
      <c r="E156" s="109"/>
      <c r="F156" s="109"/>
      <c r="G156" s="108" t="s">
        <v>243</v>
      </c>
      <c r="H156" s="110">
        <v>2121</v>
      </c>
      <c r="I156" s="117">
        <v>2150.8377865859075</v>
      </c>
      <c r="J156" s="106"/>
    </row>
    <row r="157" spans="2:10" x14ac:dyDescent="0.35">
      <c r="B157" s="111" t="s">
        <v>213</v>
      </c>
      <c r="C157" s="108" t="s">
        <v>243</v>
      </c>
      <c r="D157" s="109"/>
      <c r="E157" s="109"/>
      <c r="F157" s="109"/>
      <c r="G157" s="108" t="s">
        <v>243</v>
      </c>
      <c r="H157" s="110">
        <v>693</v>
      </c>
      <c r="I157" s="117">
        <v>876.59046821820698</v>
      </c>
      <c r="J157" s="106"/>
    </row>
    <row r="158" spans="2:10" x14ac:dyDescent="0.35">
      <c r="B158" s="111" t="s">
        <v>214</v>
      </c>
      <c r="C158" s="108" t="s">
        <v>243</v>
      </c>
      <c r="D158" s="109"/>
      <c r="E158" s="109"/>
      <c r="F158" s="109"/>
      <c r="G158" s="108" t="s">
        <v>243</v>
      </c>
      <c r="H158" s="110">
        <v>1901</v>
      </c>
      <c r="I158" s="117">
        <v>1936.2727710343083</v>
      </c>
      <c r="J158" s="106"/>
    </row>
    <row r="159" spans="2:10" x14ac:dyDescent="0.35">
      <c r="B159" s="111" t="s">
        <v>215</v>
      </c>
      <c r="C159" s="108" t="s">
        <v>243</v>
      </c>
      <c r="D159" s="109"/>
      <c r="E159" s="109"/>
      <c r="F159" s="109"/>
      <c r="G159" s="108" t="s">
        <v>243</v>
      </c>
      <c r="H159" s="110">
        <v>1893</v>
      </c>
      <c r="I159" s="117">
        <v>1999.5886815375552</v>
      </c>
      <c r="J159" s="106"/>
    </row>
    <row r="160" spans="2:10" x14ac:dyDescent="0.35">
      <c r="B160" s="111" t="s">
        <v>216</v>
      </c>
      <c r="C160" s="108" t="s">
        <v>243</v>
      </c>
      <c r="D160" s="109"/>
      <c r="E160" s="109"/>
      <c r="F160" s="109"/>
      <c r="G160" s="108" t="s">
        <v>243</v>
      </c>
      <c r="H160" s="110">
        <v>2037</v>
      </c>
      <c r="I160" s="117">
        <v>2070.6755910139564</v>
      </c>
      <c r="J160" s="106"/>
    </row>
    <row r="161" spans="2:10" x14ac:dyDescent="0.35">
      <c r="B161" s="111" t="s">
        <v>217</v>
      </c>
      <c r="C161" s="108" t="s">
        <v>244</v>
      </c>
      <c r="D161" s="109"/>
      <c r="E161" s="109"/>
      <c r="F161" s="109"/>
      <c r="G161" s="108" t="s">
        <v>244</v>
      </c>
      <c r="H161" s="110">
        <v>1321</v>
      </c>
      <c r="I161" s="117">
        <v>1394.0710562440293</v>
      </c>
      <c r="J161" s="106"/>
    </row>
    <row r="162" spans="2:10" x14ac:dyDescent="0.35">
      <c r="B162" s="111" t="s">
        <v>218</v>
      </c>
      <c r="C162" s="108" t="s">
        <v>244</v>
      </c>
      <c r="D162" s="109"/>
      <c r="E162" s="109"/>
      <c r="F162" s="109"/>
      <c r="G162" s="108" t="s">
        <v>244</v>
      </c>
      <c r="H162" s="110">
        <v>1038</v>
      </c>
      <c r="I162" s="117">
        <v>1073.8873443199643</v>
      </c>
      <c r="J162" s="106"/>
    </row>
    <row r="163" spans="2:10" x14ac:dyDescent="0.35">
      <c r="B163" s="111" t="s">
        <v>219</v>
      </c>
      <c r="C163" s="108" t="s">
        <v>244</v>
      </c>
      <c r="D163" s="109"/>
      <c r="E163" s="109"/>
      <c r="F163" s="109"/>
      <c r="G163" s="108" t="s">
        <v>244</v>
      </c>
      <c r="H163" s="110">
        <v>166</v>
      </c>
      <c r="I163" s="117">
        <v>177.04306766580581</v>
      </c>
      <c r="J163" s="106"/>
    </row>
    <row r="164" spans="2:10" x14ac:dyDescent="0.35">
      <c r="B164" s="112" t="s">
        <v>220</v>
      </c>
      <c r="C164" s="113" t="s">
        <v>244</v>
      </c>
      <c r="D164" s="113"/>
      <c r="E164" s="113"/>
      <c r="F164" s="113"/>
      <c r="G164" s="113" t="s">
        <v>244</v>
      </c>
      <c r="H164" s="110">
        <v>1696</v>
      </c>
      <c r="I164" s="118">
        <v>1741.8225973107053</v>
      </c>
      <c r="J164" s="106"/>
    </row>
    <row r="165" spans="2:10" x14ac:dyDescent="0.35">
      <c r="B165" s="112" t="s">
        <v>221</v>
      </c>
      <c r="C165" s="113" t="s">
        <v>244</v>
      </c>
      <c r="D165" s="113"/>
      <c r="E165" s="113"/>
      <c r="F165" s="113"/>
      <c r="G165" s="113" t="s">
        <v>244</v>
      </c>
      <c r="H165" s="110">
        <v>985</v>
      </c>
      <c r="I165" s="118">
        <v>1011.7942997830886</v>
      </c>
      <c r="J165" s="106"/>
    </row>
    <row r="166" spans="2:10" x14ac:dyDescent="0.35">
      <c r="B166" s="112" t="s">
        <v>222</v>
      </c>
      <c r="C166" s="113" t="s">
        <v>244</v>
      </c>
      <c r="D166" s="113"/>
      <c r="E166" s="113"/>
      <c r="F166" s="113"/>
      <c r="G166" s="113" t="s">
        <v>244</v>
      </c>
      <c r="H166" s="110">
        <v>818</v>
      </c>
      <c r="I166" s="118">
        <v>837.13132184588608</v>
      </c>
      <c r="J166" s="106"/>
    </row>
    <row r="167" spans="2:10" x14ac:dyDescent="0.35">
      <c r="B167" s="112" t="s">
        <v>223</v>
      </c>
      <c r="C167" s="113" t="s">
        <v>244</v>
      </c>
      <c r="D167" s="113"/>
      <c r="E167" s="113"/>
      <c r="F167" s="113"/>
      <c r="G167" s="113" t="s">
        <v>244</v>
      </c>
      <c r="H167" s="110">
        <v>1327</v>
      </c>
      <c r="I167" s="118">
        <v>1400.3661374053136</v>
      </c>
      <c r="J167" s="106"/>
    </row>
  </sheetData>
  <mergeCells count="3">
    <mergeCell ref="B4:F6"/>
    <mergeCell ref="M10:P10"/>
    <mergeCell ref="B8:F8"/>
  </mergeCells>
  <phoneticPr fontId="5" type="noConversion"/>
  <conditionalFormatting sqref="B10:M10">
    <cfRule type="cellIs" dxfId="5" priority="5" stopIfTrue="1" operator="equal">
      <formula>"none"</formula>
    </cfRule>
  </conditionalFormatting>
  <conditionalFormatting sqref="M14:M91 O14:O91">
    <cfRule type="cellIs" dxfId="4" priority="1" stopIfTrue="1" operator="equal">
      <formula>0</formula>
    </cfRule>
  </conditionalFormatting>
  <conditionalFormatting sqref="N14:N91 P14:P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FD549-6AB5-4616-8A6F-B0DC407A988E}">
  <dimension ref="A2:O312"/>
  <sheetViews>
    <sheetView topLeftCell="A4" workbookViewId="0">
      <selection activeCell="E41" sqref="E41"/>
    </sheetView>
  </sheetViews>
  <sheetFormatPr defaultColWidth="8.84375" defaultRowHeight="15.5" x14ac:dyDescent="0.35"/>
  <cols>
    <col min="1" max="1" width="3.69140625" style="62" customWidth="1"/>
    <col min="2" max="2" width="33.23046875" style="62" customWidth="1"/>
    <col min="3" max="3" width="15.23046875" style="62" customWidth="1"/>
    <col min="4" max="5" width="15.23046875" style="64" customWidth="1"/>
    <col min="6" max="6" width="3.23046875" style="62" customWidth="1"/>
    <col min="7" max="7" width="75" style="63" customWidth="1"/>
    <col min="8" max="8" width="8.84375" style="62"/>
    <col min="9" max="10" width="8.84375" style="64"/>
    <col min="11" max="11" width="8.84375" style="62"/>
    <col min="12" max="12" width="8.84375" style="64"/>
    <col min="13" max="16384" width="8.84375" style="62"/>
  </cols>
  <sheetData>
    <row r="2" spans="1:15" ht="18" x14ac:dyDescent="0.35">
      <c r="A2" s="60"/>
      <c r="B2" s="60" t="s">
        <v>267</v>
      </c>
      <c r="C2" s="60"/>
      <c r="D2" s="61"/>
      <c r="E2" s="61"/>
    </row>
    <row r="3" spans="1:15" s="67" customFormat="1" x14ac:dyDescent="0.35">
      <c r="A3" s="65"/>
      <c r="B3" s="65"/>
      <c r="C3" s="65"/>
      <c r="D3" s="66"/>
      <c r="E3" s="66"/>
      <c r="G3" s="63"/>
      <c r="I3" s="68"/>
      <c r="J3" s="68"/>
      <c r="L3" s="68"/>
    </row>
    <row r="4" spans="1:15" s="65" customFormat="1" ht="15.75" customHeight="1" x14ac:dyDescent="0.35">
      <c r="B4" s="127" t="s">
        <v>268</v>
      </c>
      <c r="C4" s="127"/>
      <c r="D4" s="128"/>
      <c r="E4" s="128"/>
      <c r="F4" s="128"/>
      <c r="G4" s="69"/>
    </row>
    <row r="5" spans="1:15" s="65" customFormat="1" ht="30.75" customHeight="1" x14ac:dyDescent="0.35">
      <c r="B5" s="128"/>
      <c r="C5" s="128"/>
      <c r="D5" s="128"/>
      <c r="E5" s="128"/>
      <c r="F5" s="128"/>
      <c r="G5" s="69"/>
    </row>
    <row r="7" spans="1:15" ht="63.75" customHeight="1" x14ac:dyDescent="0.35">
      <c r="A7" s="70"/>
      <c r="B7" s="71" t="s">
        <v>269</v>
      </c>
      <c r="C7" s="71"/>
      <c r="D7" s="71" t="s">
        <v>270</v>
      </c>
      <c r="E7" s="71" t="s">
        <v>271</v>
      </c>
    </row>
    <row r="8" spans="1:15" ht="16" thickBot="1" x14ac:dyDescent="0.4"/>
    <row r="9" spans="1:15" ht="43.5" customHeight="1" thickBot="1" x14ac:dyDescent="0.4">
      <c r="A9" s="72"/>
      <c r="B9" s="73" t="s">
        <v>45</v>
      </c>
      <c r="C9" s="74" t="s">
        <v>272</v>
      </c>
      <c r="D9" s="74" t="s">
        <v>273</v>
      </c>
      <c r="E9" s="74" t="s">
        <v>274</v>
      </c>
      <c r="G9" s="75" t="s">
        <v>275</v>
      </c>
      <c r="I9" s="72"/>
      <c r="J9" s="62"/>
      <c r="M9" s="64"/>
      <c r="O9" s="64"/>
    </row>
    <row r="10" spans="1:15" x14ac:dyDescent="0.35">
      <c r="A10" s="72"/>
      <c r="B10" s="76"/>
      <c r="D10" s="77"/>
      <c r="E10" s="77"/>
      <c r="I10" s="72"/>
      <c r="J10" s="62"/>
      <c r="M10" s="64"/>
      <c r="O10" s="64"/>
    </row>
    <row r="11" spans="1:15" x14ac:dyDescent="0.35">
      <c r="A11" s="72"/>
      <c r="B11" s="78" t="s">
        <v>276</v>
      </c>
      <c r="C11" s="79"/>
      <c r="D11" s="80"/>
      <c r="E11" s="81">
        <v>7</v>
      </c>
      <c r="G11" s="82" t="s">
        <v>277</v>
      </c>
      <c r="I11" s="72"/>
      <c r="J11" s="62"/>
      <c r="M11" s="64"/>
      <c r="O11" s="64"/>
    </row>
    <row r="12" spans="1:15" ht="15.75" customHeight="1" x14ac:dyDescent="0.35">
      <c r="A12" s="72"/>
      <c r="B12" s="83" t="s">
        <v>278</v>
      </c>
      <c r="C12" s="84"/>
      <c r="D12" s="85" t="s">
        <v>279</v>
      </c>
      <c r="E12" s="86">
        <v>2</v>
      </c>
      <c r="G12" s="129" t="s">
        <v>280</v>
      </c>
      <c r="I12" s="72"/>
      <c r="J12" s="62"/>
      <c r="M12" s="64"/>
      <c r="O12" s="64"/>
    </row>
    <row r="13" spans="1:15" ht="15" customHeight="1" x14ac:dyDescent="0.35">
      <c r="B13" s="83" t="s">
        <v>281</v>
      </c>
      <c r="C13" s="84"/>
      <c r="D13" s="85" t="s">
        <v>279</v>
      </c>
      <c r="E13" s="86">
        <v>1</v>
      </c>
      <c r="G13" s="129"/>
      <c r="I13" s="62"/>
      <c r="J13" s="62"/>
      <c r="L13" s="62"/>
    </row>
    <row r="14" spans="1:15" s="87" customFormat="1" ht="15" customHeight="1" x14ac:dyDescent="0.35">
      <c r="B14" s="83" t="s">
        <v>282</v>
      </c>
      <c r="C14" s="88"/>
      <c r="D14" s="85" t="s">
        <v>279</v>
      </c>
      <c r="E14" s="86">
        <v>3</v>
      </c>
      <c r="G14" s="129"/>
    </row>
    <row r="15" spans="1:15" s="89" customFormat="1" ht="15" customHeight="1" x14ac:dyDescent="0.35">
      <c r="B15" s="83" t="s">
        <v>283</v>
      </c>
      <c r="C15" s="90"/>
      <c r="D15" s="88"/>
      <c r="E15" s="86">
        <v>9</v>
      </c>
      <c r="G15" s="129" t="s">
        <v>284</v>
      </c>
    </row>
    <row r="16" spans="1:15" s="89" customFormat="1" ht="15" customHeight="1" x14ac:dyDescent="0.35">
      <c r="B16" s="83"/>
      <c r="C16" s="85" t="s">
        <v>285</v>
      </c>
      <c r="D16" s="88"/>
      <c r="E16" s="86">
        <v>5</v>
      </c>
      <c r="G16" s="129"/>
    </row>
    <row r="17" spans="1:15" s="89" customFormat="1" ht="15" customHeight="1" x14ac:dyDescent="0.35">
      <c r="B17" s="83"/>
      <c r="C17" s="85" t="s">
        <v>286</v>
      </c>
      <c r="D17" s="88"/>
      <c r="E17" s="86">
        <v>4</v>
      </c>
      <c r="G17" s="129"/>
    </row>
    <row r="18" spans="1:15" s="89" customFormat="1" ht="15.75" customHeight="1" x14ac:dyDescent="0.35">
      <c r="B18" s="91" t="s">
        <v>287</v>
      </c>
      <c r="C18" s="92"/>
      <c r="D18" s="93"/>
      <c r="E18" s="94" t="s">
        <v>288</v>
      </c>
      <c r="G18" s="95" t="s">
        <v>289</v>
      </c>
    </row>
    <row r="19" spans="1:15" ht="15" customHeight="1" x14ac:dyDescent="0.35">
      <c r="B19" s="96"/>
      <c r="C19" s="96"/>
      <c r="D19" s="97"/>
      <c r="E19" s="97"/>
      <c r="I19" s="72"/>
      <c r="J19" s="62"/>
      <c r="M19" s="64"/>
      <c r="O19" s="64"/>
    </row>
    <row r="20" spans="1:15" ht="15" customHeight="1" x14ac:dyDescent="0.35">
      <c r="A20" s="98"/>
      <c r="B20" s="99" t="s">
        <v>290</v>
      </c>
      <c r="C20" s="99"/>
      <c r="D20" s="100"/>
      <c r="E20" s="100" t="s">
        <v>288</v>
      </c>
      <c r="F20" s="101"/>
      <c r="I20" s="72"/>
      <c r="J20" s="62"/>
      <c r="M20" s="64"/>
      <c r="O20" s="64"/>
    </row>
    <row r="21" spans="1:15" x14ac:dyDescent="0.35">
      <c r="A21" s="98"/>
      <c r="B21" s="99" t="s">
        <v>291</v>
      </c>
      <c r="C21" s="99"/>
      <c r="D21" s="100"/>
      <c r="E21" s="100">
        <v>7</v>
      </c>
      <c r="F21" s="101"/>
      <c r="I21" s="102"/>
      <c r="J21" s="62"/>
      <c r="M21" s="64"/>
      <c r="O21" s="64"/>
    </row>
    <row r="22" spans="1:15" ht="15.75" customHeight="1" x14ac:dyDescent="0.35">
      <c r="A22" s="98"/>
      <c r="B22" s="99" t="s">
        <v>292</v>
      </c>
      <c r="C22" s="99"/>
      <c r="D22" s="100"/>
      <c r="E22" s="100">
        <v>5</v>
      </c>
      <c r="F22" s="101"/>
      <c r="J22" s="62"/>
      <c r="M22" s="64"/>
      <c r="O22" s="64"/>
    </row>
    <row r="23" spans="1:15" ht="15.75" customHeight="1" x14ac:dyDescent="0.35">
      <c r="A23" s="98"/>
      <c r="B23" s="99" t="s">
        <v>293</v>
      </c>
      <c r="C23" s="99"/>
      <c r="D23" s="100"/>
      <c r="E23" s="100">
        <v>11</v>
      </c>
      <c r="F23" s="101"/>
      <c r="I23" s="130"/>
      <c r="J23" s="62"/>
      <c r="M23" s="64"/>
      <c r="O23" s="64"/>
    </row>
    <row r="24" spans="1:15" x14ac:dyDescent="0.35">
      <c r="A24" s="98"/>
      <c r="B24" s="99" t="s">
        <v>294</v>
      </c>
      <c r="C24" s="99"/>
      <c r="D24" s="100"/>
      <c r="E24" s="100">
        <v>5</v>
      </c>
      <c r="F24" s="101"/>
      <c r="I24" s="130"/>
      <c r="J24" s="62"/>
      <c r="M24" s="64"/>
      <c r="O24" s="64"/>
    </row>
    <row r="25" spans="1:15" ht="15" customHeight="1" x14ac:dyDescent="0.35">
      <c r="A25" s="98"/>
      <c r="B25" s="99" t="s">
        <v>295</v>
      </c>
      <c r="C25" s="99"/>
      <c r="D25" s="100"/>
      <c r="E25" s="100">
        <v>5</v>
      </c>
      <c r="F25" s="101"/>
      <c r="I25" s="130"/>
      <c r="J25" s="62"/>
      <c r="M25" s="64"/>
      <c r="O25" s="64"/>
    </row>
    <row r="26" spans="1:15" ht="15.75" customHeight="1" x14ac:dyDescent="0.35">
      <c r="A26" s="98"/>
      <c r="B26" s="99" t="s">
        <v>296</v>
      </c>
      <c r="C26" s="99"/>
      <c r="D26" s="100"/>
      <c r="E26" s="100">
        <v>5</v>
      </c>
      <c r="F26" s="101"/>
      <c r="I26" s="102"/>
      <c r="J26" s="62"/>
      <c r="M26" s="64"/>
      <c r="O26" s="64"/>
    </row>
    <row r="27" spans="1:15" ht="15.75" customHeight="1" x14ac:dyDescent="0.35">
      <c r="A27" s="98"/>
      <c r="B27" s="99" t="s">
        <v>297</v>
      </c>
      <c r="C27" s="99"/>
      <c r="D27" s="100"/>
      <c r="E27" s="100">
        <v>5</v>
      </c>
      <c r="F27" s="101"/>
      <c r="I27" s="62"/>
      <c r="J27" s="62"/>
      <c r="M27" s="64"/>
      <c r="O27" s="64"/>
    </row>
    <row r="28" spans="1:15" ht="15" customHeight="1" x14ac:dyDescent="0.35">
      <c r="A28" s="98"/>
      <c r="B28" s="99" t="s">
        <v>298</v>
      </c>
      <c r="C28" s="99"/>
      <c r="D28" s="100"/>
      <c r="E28" s="100">
        <v>7</v>
      </c>
      <c r="F28" s="101"/>
      <c r="I28" s="62"/>
      <c r="J28" s="62"/>
      <c r="M28" s="64"/>
      <c r="O28" s="64"/>
    </row>
    <row r="29" spans="1:15" ht="15.75" customHeight="1" x14ac:dyDescent="0.35">
      <c r="A29" s="98"/>
      <c r="B29" s="99" t="s">
        <v>299</v>
      </c>
      <c r="C29" s="99"/>
      <c r="D29" s="100"/>
      <c r="E29" s="64">
        <v>15</v>
      </c>
      <c r="F29" s="101"/>
    </row>
    <row r="30" spans="1:15" x14ac:dyDescent="0.35">
      <c r="A30" s="98"/>
      <c r="B30" s="99"/>
      <c r="C30" s="99" t="s">
        <v>300</v>
      </c>
      <c r="D30" s="100"/>
      <c r="E30" s="100">
        <v>4</v>
      </c>
      <c r="F30" s="101"/>
    </row>
    <row r="31" spans="1:15" x14ac:dyDescent="0.35">
      <c r="A31" s="98"/>
      <c r="B31" s="99"/>
      <c r="C31" s="99" t="s">
        <v>301</v>
      </c>
      <c r="D31" s="100"/>
      <c r="E31" s="100">
        <v>2</v>
      </c>
      <c r="F31" s="101"/>
    </row>
    <row r="32" spans="1:15" x14ac:dyDescent="0.35">
      <c r="A32" s="98"/>
      <c r="B32" s="99"/>
      <c r="C32" s="99" t="s">
        <v>302</v>
      </c>
      <c r="D32" s="100"/>
      <c r="E32" s="100">
        <v>6</v>
      </c>
      <c r="F32" s="101"/>
    </row>
    <row r="33" spans="1:6" x14ac:dyDescent="0.35">
      <c r="A33" s="98"/>
      <c r="B33" s="99"/>
      <c r="C33" s="99" t="s">
        <v>303</v>
      </c>
      <c r="D33" s="100"/>
      <c r="E33" s="100">
        <v>3</v>
      </c>
      <c r="F33" s="101"/>
    </row>
    <row r="34" spans="1:6" x14ac:dyDescent="0.35">
      <c r="A34" s="98"/>
      <c r="B34" s="99" t="s">
        <v>304</v>
      </c>
      <c r="C34" s="99"/>
      <c r="D34" s="100"/>
      <c r="E34" s="100">
        <v>9</v>
      </c>
      <c r="F34" s="101"/>
    </row>
    <row r="35" spans="1:6" x14ac:dyDescent="0.35">
      <c r="A35" s="98"/>
      <c r="B35" s="99" t="s">
        <v>305</v>
      </c>
      <c r="C35" s="99"/>
      <c r="D35" s="100"/>
      <c r="E35" s="100">
        <v>9</v>
      </c>
      <c r="F35" s="101"/>
    </row>
    <row r="36" spans="1:6" x14ac:dyDescent="0.35">
      <c r="A36" s="98"/>
      <c r="B36" s="99" t="s">
        <v>306</v>
      </c>
      <c r="C36" s="99"/>
      <c r="D36" s="100"/>
      <c r="E36" s="100">
        <v>5</v>
      </c>
      <c r="F36" s="101"/>
    </row>
    <row r="37" spans="1:6" x14ac:dyDescent="0.35">
      <c r="A37" s="98"/>
      <c r="B37" s="99" t="s">
        <v>307</v>
      </c>
      <c r="C37" s="99"/>
      <c r="D37" s="100"/>
      <c r="E37" s="100">
        <v>9</v>
      </c>
      <c r="F37" s="101"/>
    </row>
    <row r="38" spans="1:6" x14ac:dyDescent="0.35">
      <c r="A38" s="98"/>
      <c r="B38" s="99"/>
      <c r="C38" s="99" t="s">
        <v>308</v>
      </c>
      <c r="D38" s="100"/>
      <c r="E38" s="100">
        <v>1</v>
      </c>
      <c r="F38" s="101"/>
    </row>
    <row r="39" spans="1:6" x14ac:dyDescent="0.35">
      <c r="A39" s="98"/>
      <c r="B39" s="99"/>
      <c r="C39" s="99" t="s">
        <v>309</v>
      </c>
      <c r="D39" s="100"/>
      <c r="E39" s="100">
        <v>8</v>
      </c>
      <c r="F39" s="101"/>
    </row>
    <row r="40" spans="1:6" x14ac:dyDescent="0.35">
      <c r="A40" s="98"/>
      <c r="B40" s="99" t="s">
        <v>310</v>
      </c>
      <c r="C40" s="99"/>
      <c r="D40" s="100"/>
      <c r="E40" s="100">
        <v>9</v>
      </c>
      <c r="F40" s="101"/>
    </row>
    <row r="41" spans="1:6" x14ac:dyDescent="0.35">
      <c r="A41" s="98"/>
      <c r="B41" s="99" t="s">
        <v>311</v>
      </c>
      <c r="C41" s="99"/>
      <c r="D41" s="100"/>
      <c r="E41" s="100">
        <v>7</v>
      </c>
      <c r="F41" s="101"/>
    </row>
    <row r="42" spans="1:6" x14ac:dyDescent="0.35">
      <c r="A42" s="98"/>
      <c r="B42" s="99"/>
      <c r="C42" s="99"/>
      <c r="D42" s="100"/>
      <c r="E42" s="100"/>
      <c r="F42" s="101"/>
    </row>
    <row r="43" spans="1:6" x14ac:dyDescent="0.35">
      <c r="A43" s="98"/>
      <c r="B43" s="99"/>
      <c r="C43" s="99"/>
      <c r="D43" s="100"/>
      <c r="E43" s="100"/>
      <c r="F43" s="101"/>
    </row>
    <row r="44" spans="1:6" x14ac:dyDescent="0.35">
      <c r="A44" s="98"/>
      <c r="B44" s="99"/>
      <c r="C44" s="99"/>
      <c r="D44" s="100"/>
      <c r="E44" s="100"/>
      <c r="F44" s="101"/>
    </row>
    <row r="45" spans="1:6" x14ac:dyDescent="0.35">
      <c r="A45" s="98"/>
      <c r="B45" s="99"/>
      <c r="C45" s="99"/>
      <c r="D45" s="100"/>
      <c r="E45" s="100"/>
      <c r="F45" s="101"/>
    </row>
    <row r="46" spans="1:6" x14ac:dyDescent="0.35">
      <c r="A46" s="98"/>
      <c r="B46" s="99"/>
      <c r="C46" s="99"/>
      <c r="D46" s="100"/>
      <c r="E46" s="100"/>
      <c r="F46" s="101"/>
    </row>
    <row r="47" spans="1:6" x14ac:dyDescent="0.35">
      <c r="A47" s="98"/>
      <c r="B47" s="99"/>
      <c r="C47" s="99"/>
      <c r="D47" s="100"/>
      <c r="E47" s="100"/>
      <c r="F47" s="101"/>
    </row>
    <row r="48" spans="1:6" x14ac:dyDescent="0.35">
      <c r="A48" s="98"/>
      <c r="B48" s="99"/>
      <c r="C48" s="99"/>
      <c r="D48" s="100"/>
      <c r="E48" s="100"/>
      <c r="F48" s="101"/>
    </row>
    <row r="49" spans="1:6" x14ac:dyDescent="0.35">
      <c r="A49" s="98"/>
      <c r="B49" s="99"/>
      <c r="C49" s="99"/>
      <c r="D49" s="100"/>
      <c r="E49" s="100"/>
      <c r="F49" s="101"/>
    </row>
    <row r="50" spans="1:6" x14ac:dyDescent="0.35">
      <c r="A50" s="98"/>
      <c r="B50" s="99"/>
      <c r="C50" s="99"/>
      <c r="D50" s="100"/>
      <c r="E50" s="100"/>
      <c r="F50" s="101"/>
    </row>
    <row r="51" spans="1:6" x14ac:dyDescent="0.35">
      <c r="A51" s="98"/>
      <c r="B51" s="99"/>
      <c r="C51" s="99"/>
      <c r="D51" s="100"/>
      <c r="E51" s="100"/>
      <c r="F51" s="101"/>
    </row>
    <row r="52" spans="1:6" x14ac:dyDescent="0.35">
      <c r="A52" s="98"/>
      <c r="B52" s="99"/>
      <c r="C52" s="99"/>
      <c r="D52" s="100"/>
      <c r="E52" s="100"/>
      <c r="F52" s="101"/>
    </row>
    <row r="53" spans="1:6" x14ac:dyDescent="0.35">
      <c r="A53" s="98"/>
      <c r="B53" s="99"/>
      <c r="C53" s="99"/>
      <c r="D53" s="100"/>
      <c r="E53" s="100"/>
      <c r="F53" s="101"/>
    </row>
    <row r="54" spans="1:6" x14ac:dyDescent="0.35">
      <c r="A54" s="98"/>
      <c r="B54" s="99"/>
      <c r="C54" s="99"/>
      <c r="D54" s="100"/>
      <c r="E54" s="100"/>
      <c r="F54" s="101"/>
    </row>
    <row r="55" spans="1:6" x14ac:dyDescent="0.35">
      <c r="A55" s="98"/>
      <c r="B55" s="99"/>
      <c r="C55" s="99"/>
      <c r="D55" s="100"/>
      <c r="E55" s="100"/>
      <c r="F55" s="101"/>
    </row>
    <row r="56" spans="1:6" x14ac:dyDescent="0.35">
      <c r="A56" s="98"/>
      <c r="B56" s="99"/>
      <c r="C56" s="99"/>
      <c r="D56" s="100"/>
      <c r="E56" s="100"/>
      <c r="F56" s="101"/>
    </row>
    <row r="57" spans="1:6" x14ac:dyDescent="0.35">
      <c r="A57" s="98"/>
      <c r="B57" s="99"/>
      <c r="C57" s="99"/>
      <c r="D57" s="100"/>
      <c r="E57" s="100"/>
      <c r="F57" s="101"/>
    </row>
    <row r="58" spans="1:6" x14ac:dyDescent="0.35">
      <c r="A58" s="98"/>
      <c r="B58" s="99"/>
      <c r="C58" s="99"/>
      <c r="D58" s="100"/>
      <c r="E58" s="100"/>
      <c r="F58" s="101"/>
    </row>
    <row r="59" spans="1:6" x14ac:dyDescent="0.35">
      <c r="A59" s="98"/>
      <c r="B59" s="99"/>
      <c r="C59" s="99"/>
      <c r="D59" s="100"/>
      <c r="E59" s="100"/>
      <c r="F59" s="101"/>
    </row>
    <row r="60" spans="1:6" x14ac:dyDescent="0.35">
      <c r="A60" s="98"/>
      <c r="B60" s="99"/>
      <c r="C60" s="99"/>
      <c r="D60" s="100"/>
      <c r="E60" s="100"/>
      <c r="F60" s="101"/>
    </row>
    <row r="61" spans="1:6" x14ac:dyDescent="0.35">
      <c r="A61" s="98"/>
      <c r="B61" s="99"/>
      <c r="C61" s="99"/>
      <c r="D61" s="100"/>
      <c r="E61" s="100"/>
      <c r="F61" s="101"/>
    </row>
    <row r="62" spans="1:6" x14ac:dyDescent="0.35">
      <c r="A62" s="98"/>
      <c r="B62" s="99"/>
      <c r="C62" s="99"/>
      <c r="D62" s="100"/>
      <c r="E62" s="100"/>
      <c r="F62" s="101"/>
    </row>
    <row r="63" spans="1:6" x14ac:dyDescent="0.35">
      <c r="A63" s="98"/>
      <c r="B63" s="99"/>
      <c r="C63" s="99"/>
      <c r="D63" s="100"/>
      <c r="E63" s="100"/>
      <c r="F63" s="101"/>
    </row>
    <row r="64" spans="1:6" x14ac:dyDescent="0.35">
      <c r="A64" s="98"/>
      <c r="B64" s="99"/>
      <c r="C64" s="99"/>
      <c r="D64" s="100"/>
      <c r="E64" s="100"/>
      <c r="F64" s="101"/>
    </row>
    <row r="65" spans="1:6" x14ac:dyDescent="0.35">
      <c r="A65" s="98"/>
      <c r="B65" s="99"/>
      <c r="C65" s="99"/>
      <c r="D65" s="100"/>
      <c r="E65" s="100"/>
      <c r="F65" s="101"/>
    </row>
    <row r="66" spans="1:6" x14ac:dyDescent="0.35">
      <c r="A66" s="98"/>
      <c r="B66" s="99"/>
      <c r="C66" s="99"/>
      <c r="D66" s="100"/>
      <c r="E66" s="100"/>
      <c r="F66" s="101"/>
    </row>
    <row r="67" spans="1:6" x14ac:dyDescent="0.35">
      <c r="A67" s="98"/>
      <c r="B67" s="99"/>
      <c r="C67" s="99"/>
      <c r="D67" s="100"/>
      <c r="E67" s="100"/>
      <c r="F67" s="101"/>
    </row>
    <row r="68" spans="1:6" x14ac:dyDescent="0.35">
      <c r="A68" s="98"/>
      <c r="B68" s="99"/>
      <c r="C68" s="99"/>
      <c r="D68" s="100"/>
      <c r="E68" s="100"/>
      <c r="F68" s="101"/>
    </row>
    <row r="69" spans="1:6" x14ac:dyDescent="0.35">
      <c r="A69" s="98"/>
      <c r="B69" s="99"/>
      <c r="C69" s="99"/>
      <c r="D69" s="100"/>
      <c r="E69" s="100"/>
      <c r="F69" s="101"/>
    </row>
    <row r="70" spans="1:6" x14ac:dyDescent="0.35">
      <c r="A70" s="98"/>
      <c r="B70" s="99"/>
      <c r="C70" s="99"/>
      <c r="D70" s="100"/>
      <c r="E70" s="100"/>
      <c r="F70" s="101"/>
    </row>
    <row r="71" spans="1:6" x14ac:dyDescent="0.35">
      <c r="A71" s="98"/>
      <c r="B71" s="99"/>
      <c r="C71" s="99"/>
      <c r="D71" s="100"/>
      <c r="E71" s="100"/>
      <c r="F71" s="101"/>
    </row>
    <row r="72" spans="1:6" x14ac:dyDescent="0.35">
      <c r="A72" s="98"/>
      <c r="B72" s="99"/>
      <c r="C72" s="99"/>
      <c r="D72" s="100"/>
      <c r="E72" s="100"/>
      <c r="F72" s="101"/>
    </row>
    <row r="73" spans="1:6" x14ac:dyDescent="0.35">
      <c r="A73" s="98"/>
      <c r="B73" s="99"/>
      <c r="C73" s="99"/>
      <c r="D73" s="100"/>
      <c r="E73" s="100"/>
      <c r="F73" s="101"/>
    </row>
    <row r="74" spans="1:6" x14ac:dyDescent="0.35">
      <c r="A74" s="98"/>
      <c r="B74" s="99"/>
      <c r="C74" s="99"/>
      <c r="D74" s="100"/>
      <c r="E74" s="100"/>
      <c r="F74" s="101"/>
    </row>
    <row r="75" spans="1:6" x14ac:dyDescent="0.35">
      <c r="A75" s="98"/>
      <c r="B75" s="99"/>
      <c r="C75" s="99"/>
      <c r="D75" s="100"/>
      <c r="E75" s="100"/>
      <c r="F75" s="101"/>
    </row>
    <row r="76" spans="1:6" x14ac:dyDescent="0.35">
      <c r="A76" s="98"/>
      <c r="B76" s="99"/>
      <c r="C76" s="99"/>
      <c r="D76" s="100"/>
      <c r="E76" s="100"/>
      <c r="F76" s="101"/>
    </row>
    <row r="77" spans="1:6" x14ac:dyDescent="0.35">
      <c r="A77" s="98"/>
      <c r="B77" s="99"/>
      <c r="C77" s="99"/>
      <c r="D77" s="100"/>
      <c r="E77" s="100"/>
      <c r="F77" s="101"/>
    </row>
    <row r="78" spans="1:6" x14ac:dyDescent="0.35">
      <c r="A78" s="98"/>
      <c r="B78" s="99"/>
      <c r="C78" s="99"/>
      <c r="D78" s="100"/>
      <c r="E78" s="100"/>
      <c r="F78" s="101"/>
    </row>
    <row r="79" spans="1:6" x14ac:dyDescent="0.35">
      <c r="A79" s="98"/>
      <c r="B79" s="99"/>
      <c r="C79" s="99"/>
      <c r="D79" s="100"/>
      <c r="E79" s="100"/>
      <c r="F79" s="101"/>
    </row>
    <row r="80" spans="1:6" x14ac:dyDescent="0.35">
      <c r="A80" s="98"/>
      <c r="B80" s="99"/>
      <c r="C80" s="99"/>
      <c r="D80" s="100"/>
      <c r="E80" s="100"/>
      <c r="F80" s="101"/>
    </row>
    <row r="81" spans="1:6" x14ac:dyDescent="0.35">
      <c r="A81" s="98"/>
      <c r="B81" s="99"/>
      <c r="C81" s="99"/>
      <c r="D81" s="100"/>
      <c r="E81" s="100"/>
      <c r="F81" s="101"/>
    </row>
    <row r="82" spans="1:6" x14ac:dyDescent="0.35">
      <c r="A82" s="98"/>
      <c r="B82" s="99"/>
      <c r="C82" s="99"/>
      <c r="D82" s="100"/>
      <c r="E82" s="100"/>
      <c r="F82" s="101"/>
    </row>
    <row r="83" spans="1:6" x14ac:dyDescent="0.35">
      <c r="A83" s="98"/>
      <c r="B83" s="99"/>
      <c r="C83" s="99"/>
      <c r="D83" s="100"/>
      <c r="E83" s="100"/>
      <c r="F83" s="101"/>
    </row>
    <row r="84" spans="1:6" x14ac:dyDescent="0.35">
      <c r="A84" s="98"/>
      <c r="B84" s="99"/>
      <c r="C84" s="99"/>
      <c r="D84" s="100"/>
      <c r="E84" s="100"/>
      <c r="F84" s="101"/>
    </row>
    <row r="85" spans="1:6" x14ac:dyDescent="0.35">
      <c r="A85" s="98"/>
      <c r="B85" s="99"/>
      <c r="C85" s="99"/>
      <c r="D85" s="100"/>
      <c r="E85" s="100"/>
      <c r="F85" s="101"/>
    </row>
    <row r="86" spans="1:6" x14ac:dyDescent="0.35">
      <c r="A86" s="98"/>
      <c r="B86" s="99"/>
      <c r="C86" s="99"/>
      <c r="D86" s="100"/>
      <c r="E86" s="100"/>
      <c r="F86" s="101"/>
    </row>
    <row r="87" spans="1:6" x14ac:dyDescent="0.35">
      <c r="A87" s="98"/>
      <c r="B87" s="99"/>
      <c r="C87" s="99"/>
      <c r="D87" s="100"/>
      <c r="E87" s="100"/>
      <c r="F87" s="101"/>
    </row>
    <row r="88" spans="1:6" x14ac:dyDescent="0.35">
      <c r="A88" s="98"/>
      <c r="B88" s="99"/>
      <c r="C88" s="99"/>
      <c r="D88" s="100"/>
      <c r="E88" s="100"/>
      <c r="F88" s="101"/>
    </row>
    <row r="89" spans="1:6" x14ac:dyDescent="0.35">
      <c r="A89" s="98"/>
      <c r="B89" s="99"/>
      <c r="C89" s="99"/>
      <c r="D89" s="100"/>
      <c r="E89" s="100"/>
      <c r="F89" s="101"/>
    </row>
    <row r="90" spans="1:6" x14ac:dyDescent="0.35">
      <c r="A90" s="98"/>
      <c r="B90" s="99"/>
      <c r="C90" s="99"/>
      <c r="D90" s="100"/>
      <c r="E90" s="100"/>
      <c r="F90" s="101"/>
    </row>
    <row r="91" spans="1:6" x14ac:dyDescent="0.35">
      <c r="A91" s="98"/>
      <c r="B91" s="99"/>
      <c r="C91" s="99"/>
      <c r="D91" s="100"/>
      <c r="E91" s="100"/>
      <c r="F91" s="101"/>
    </row>
    <row r="92" spans="1:6" x14ac:dyDescent="0.35">
      <c r="A92" s="98"/>
      <c r="B92" s="99"/>
      <c r="C92" s="99"/>
      <c r="D92" s="100"/>
      <c r="E92" s="100"/>
      <c r="F92" s="101"/>
    </row>
    <row r="93" spans="1:6" x14ac:dyDescent="0.35">
      <c r="A93" s="98"/>
      <c r="B93" s="99"/>
      <c r="C93" s="99"/>
      <c r="D93" s="100"/>
      <c r="E93" s="100"/>
      <c r="F93" s="101"/>
    </row>
    <row r="94" spans="1:6" x14ac:dyDescent="0.35">
      <c r="A94" s="98"/>
      <c r="B94" s="99"/>
      <c r="C94" s="99"/>
      <c r="D94" s="100"/>
      <c r="E94" s="100"/>
      <c r="F94" s="101"/>
    </row>
    <row r="95" spans="1:6" x14ac:dyDescent="0.35">
      <c r="A95" s="98"/>
      <c r="B95" s="99"/>
      <c r="C95" s="99"/>
      <c r="D95" s="100"/>
      <c r="E95" s="100"/>
      <c r="F95" s="101"/>
    </row>
    <row r="96" spans="1:6" x14ac:dyDescent="0.35">
      <c r="A96" s="98"/>
      <c r="B96" s="99"/>
      <c r="C96" s="99"/>
      <c r="D96" s="100"/>
      <c r="E96" s="100"/>
      <c r="F96" s="101"/>
    </row>
    <row r="97" spans="1:6" x14ac:dyDescent="0.35">
      <c r="A97" s="98"/>
      <c r="B97" s="99"/>
      <c r="C97" s="99"/>
      <c r="D97" s="100"/>
      <c r="E97" s="100"/>
      <c r="F97" s="101"/>
    </row>
    <row r="98" spans="1:6" x14ac:dyDescent="0.35">
      <c r="A98" s="98"/>
      <c r="B98" s="99"/>
      <c r="C98" s="99"/>
      <c r="D98" s="100"/>
      <c r="E98" s="100"/>
      <c r="F98" s="101"/>
    </row>
    <row r="99" spans="1:6" x14ac:dyDescent="0.35">
      <c r="A99" s="98"/>
      <c r="B99" s="99"/>
      <c r="C99" s="99"/>
      <c r="D99" s="100"/>
      <c r="E99" s="100"/>
      <c r="F99" s="101"/>
    </row>
    <row r="100" spans="1:6" x14ac:dyDescent="0.35">
      <c r="A100" s="98"/>
      <c r="B100" s="99"/>
      <c r="C100" s="99"/>
      <c r="D100" s="100"/>
      <c r="E100" s="100"/>
      <c r="F100" s="101"/>
    </row>
    <row r="101" spans="1:6" x14ac:dyDescent="0.35">
      <c r="A101" s="98"/>
      <c r="B101" s="99"/>
      <c r="C101" s="99"/>
      <c r="D101" s="100"/>
      <c r="E101" s="100"/>
      <c r="F101" s="101"/>
    </row>
    <row r="102" spans="1:6" x14ac:dyDescent="0.35">
      <c r="A102" s="98"/>
      <c r="B102" s="99"/>
      <c r="C102" s="99"/>
      <c r="D102" s="100"/>
      <c r="E102" s="100"/>
      <c r="F102" s="101"/>
    </row>
    <row r="103" spans="1:6" x14ac:dyDescent="0.35">
      <c r="A103" s="98"/>
      <c r="B103" s="99"/>
      <c r="C103" s="99"/>
      <c r="D103" s="100"/>
      <c r="E103" s="100"/>
      <c r="F103" s="101"/>
    </row>
    <row r="104" spans="1:6" x14ac:dyDescent="0.35">
      <c r="A104" s="98"/>
      <c r="B104" s="99"/>
      <c r="C104" s="99"/>
      <c r="D104" s="100"/>
      <c r="E104" s="100"/>
      <c r="F104" s="101"/>
    </row>
    <row r="105" spans="1:6" x14ac:dyDescent="0.35">
      <c r="A105" s="98"/>
      <c r="B105" s="99"/>
      <c r="C105" s="99"/>
      <c r="D105" s="100"/>
      <c r="E105" s="100"/>
      <c r="F105" s="101"/>
    </row>
    <row r="106" spans="1:6" x14ac:dyDescent="0.35">
      <c r="A106" s="98"/>
      <c r="B106" s="99"/>
      <c r="C106" s="99"/>
      <c r="D106" s="100"/>
      <c r="E106" s="100"/>
      <c r="F106" s="101"/>
    </row>
    <row r="107" spans="1:6" x14ac:dyDescent="0.35">
      <c r="A107" s="98"/>
      <c r="B107" s="99"/>
      <c r="C107" s="99"/>
      <c r="D107" s="100"/>
      <c r="E107" s="100"/>
      <c r="F107" s="101"/>
    </row>
    <row r="108" spans="1:6" x14ac:dyDescent="0.35">
      <c r="A108" s="98"/>
      <c r="B108" s="99"/>
      <c r="C108" s="99"/>
      <c r="D108" s="100"/>
      <c r="E108" s="100"/>
      <c r="F108" s="101"/>
    </row>
    <row r="109" spans="1:6" x14ac:dyDescent="0.35">
      <c r="A109" s="98"/>
      <c r="B109" s="99"/>
      <c r="C109" s="99"/>
      <c r="D109" s="100"/>
      <c r="E109" s="100"/>
      <c r="F109" s="101"/>
    </row>
    <row r="110" spans="1:6" x14ac:dyDescent="0.35">
      <c r="A110" s="98"/>
      <c r="B110" s="99"/>
      <c r="C110" s="99"/>
      <c r="D110" s="100"/>
      <c r="E110" s="100"/>
      <c r="F110" s="101"/>
    </row>
    <row r="111" spans="1:6" x14ac:dyDescent="0.35">
      <c r="A111" s="98"/>
      <c r="B111" s="99"/>
      <c r="C111" s="99"/>
      <c r="D111" s="100"/>
      <c r="E111" s="100"/>
      <c r="F111" s="101"/>
    </row>
    <row r="112" spans="1:6" x14ac:dyDescent="0.35">
      <c r="A112" s="98"/>
      <c r="B112" s="99"/>
      <c r="C112" s="99"/>
      <c r="D112" s="100"/>
      <c r="E112" s="100"/>
      <c r="F112" s="101"/>
    </row>
    <row r="113" spans="1:6" x14ac:dyDescent="0.35">
      <c r="A113" s="98"/>
      <c r="B113" s="99"/>
      <c r="C113" s="99"/>
      <c r="D113" s="100"/>
      <c r="E113" s="100"/>
      <c r="F113" s="101"/>
    </row>
    <row r="114" spans="1:6" x14ac:dyDescent="0.35">
      <c r="A114" s="98"/>
      <c r="B114" s="99"/>
      <c r="C114" s="99"/>
      <c r="D114" s="100"/>
      <c r="E114" s="100"/>
      <c r="F114" s="101"/>
    </row>
    <row r="115" spans="1:6" x14ac:dyDescent="0.35">
      <c r="A115" s="98"/>
      <c r="B115" s="99"/>
      <c r="C115" s="99"/>
      <c r="D115" s="100"/>
      <c r="E115" s="100"/>
      <c r="F115" s="101"/>
    </row>
    <row r="116" spans="1:6" x14ac:dyDescent="0.35">
      <c r="A116" s="98"/>
      <c r="B116" s="99"/>
      <c r="C116" s="99"/>
      <c r="D116" s="100"/>
      <c r="E116" s="100"/>
      <c r="F116" s="101"/>
    </row>
    <row r="117" spans="1:6" x14ac:dyDescent="0.35">
      <c r="A117" s="98"/>
      <c r="B117" s="99"/>
      <c r="C117" s="99"/>
      <c r="D117" s="100"/>
      <c r="E117" s="100"/>
      <c r="F117" s="101"/>
    </row>
    <row r="118" spans="1:6" x14ac:dyDescent="0.35">
      <c r="A118" s="98"/>
      <c r="B118" s="99"/>
      <c r="C118" s="99"/>
      <c r="D118" s="100"/>
      <c r="E118" s="100"/>
      <c r="F118" s="101"/>
    </row>
    <row r="119" spans="1:6" x14ac:dyDescent="0.35">
      <c r="A119" s="98"/>
      <c r="B119" s="99"/>
      <c r="C119" s="99"/>
      <c r="D119" s="100"/>
      <c r="E119" s="100"/>
      <c r="F119" s="101"/>
    </row>
    <row r="120" spans="1:6" x14ac:dyDescent="0.35">
      <c r="A120" s="98"/>
      <c r="B120" s="99"/>
      <c r="C120" s="99"/>
      <c r="D120" s="100"/>
      <c r="E120" s="100"/>
      <c r="F120" s="101"/>
    </row>
    <row r="121" spans="1:6" x14ac:dyDescent="0.35">
      <c r="A121" s="98"/>
      <c r="B121" s="99"/>
      <c r="C121" s="99"/>
      <c r="D121" s="100"/>
      <c r="E121" s="100"/>
      <c r="F121" s="101"/>
    </row>
    <row r="122" spans="1:6" x14ac:dyDescent="0.35">
      <c r="A122" s="98"/>
      <c r="B122" s="99"/>
      <c r="C122" s="99"/>
      <c r="D122" s="100"/>
      <c r="E122" s="100"/>
      <c r="F122" s="101"/>
    </row>
    <row r="123" spans="1:6" x14ac:dyDescent="0.35">
      <c r="A123" s="98"/>
      <c r="B123" s="99"/>
      <c r="C123" s="99"/>
      <c r="D123" s="100"/>
      <c r="E123" s="100"/>
      <c r="F123" s="101"/>
    </row>
    <row r="124" spans="1:6" x14ac:dyDescent="0.35">
      <c r="A124" s="98"/>
      <c r="B124" s="99"/>
      <c r="C124" s="99"/>
      <c r="D124" s="100"/>
      <c r="E124" s="100"/>
      <c r="F124" s="101"/>
    </row>
    <row r="125" spans="1:6" x14ac:dyDescent="0.35">
      <c r="A125" s="98"/>
      <c r="B125" s="99"/>
      <c r="C125" s="99"/>
      <c r="D125" s="100"/>
      <c r="E125" s="100"/>
      <c r="F125" s="101"/>
    </row>
    <row r="126" spans="1:6" x14ac:dyDescent="0.35">
      <c r="A126" s="98"/>
      <c r="B126" s="99"/>
      <c r="C126" s="99"/>
      <c r="D126" s="100"/>
      <c r="E126" s="100"/>
      <c r="F126" s="101"/>
    </row>
    <row r="127" spans="1:6" x14ac:dyDescent="0.35">
      <c r="A127" s="98"/>
      <c r="B127" s="99"/>
      <c r="C127" s="99"/>
      <c r="D127" s="100"/>
      <c r="E127" s="100"/>
      <c r="F127" s="101"/>
    </row>
    <row r="128" spans="1:6" x14ac:dyDescent="0.35">
      <c r="A128" s="98"/>
      <c r="B128" s="99"/>
      <c r="C128" s="99"/>
      <c r="D128" s="100"/>
      <c r="E128" s="100"/>
      <c r="F128" s="101"/>
    </row>
    <row r="129" spans="1:6" x14ac:dyDescent="0.35">
      <c r="A129" s="98"/>
      <c r="B129" s="99"/>
      <c r="C129" s="99"/>
      <c r="D129" s="100"/>
      <c r="E129" s="100"/>
      <c r="F129" s="101"/>
    </row>
    <row r="130" spans="1:6" x14ac:dyDescent="0.35">
      <c r="A130" s="98"/>
      <c r="B130" s="99"/>
      <c r="C130" s="99"/>
      <c r="D130" s="100"/>
      <c r="E130" s="100"/>
      <c r="F130" s="101"/>
    </row>
    <row r="131" spans="1:6" x14ac:dyDescent="0.35">
      <c r="A131" s="98"/>
      <c r="B131" s="99"/>
      <c r="C131" s="99"/>
      <c r="D131" s="100"/>
      <c r="E131" s="100"/>
      <c r="F131" s="101"/>
    </row>
    <row r="132" spans="1:6" x14ac:dyDescent="0.35">
      <c r="A132" s="98"/>
      <c r="B132" s="99"/>
      <c r="C132" s="99"/>
      <c r="D132" s="100"/>
      <c r="E132" s="100"/>
      <c r="F132" s="101"/>
    </row>
    <row r="133" spans="1:6" x14ac:dyDescent="0.35">
      <c r="A133" s="98"/>
      <c r="B133" s="99"/>
      <c r="C133" s="99"/>
      <c r="D133" s="100"/>
      <c r="E133" s="100"/>
      <c r="F133" s="101"/>
    </row>
    <row r="134" spans="1:6" x14ac:dyDescent="0.35">
      <c r="A134" s="98"/>
      <c r="B134" s="99"/>
      <c r="C134" s="99"/>
      <c r="D134" s="100"/>
      <c r="E134" s="100"/>
      <c r="F134" s="101"/>
    </row>
    <row r="135" spans="1:6" x14ac:dyDescent="0.35">
      <c r="A135" s="98"/>
      <c r="B135" s="99"/>
      <c r="C135" s="99"/>
      <c r="D135" s="100"/>
      <c r="E135" s="100"/>
      <c r="F135" s="101"/>
    </row>
    <row r="136" spans="1:6" x14ac:dyDescent="0.35">
      <c r="A136" s="98"/>
      <c r="B136" s="99"/>
      <c r="C136" s="99"/>
      <c r="D136" s="100"/>
      <c r="E136" s="100"/>
      <c r="F136" s="101"/>
    </row>
    <row r="137" spans="1:6" x14ac:dyDescent="0.35">
      <c r="A137" s="98"/>
      <c r="B137" s="99"/>
      <c r="C137" s="99"/>
      <c r="D137" s="100"/>
      <c r="E137" s="100"/>
      <c r="F137" s="101"/>
    </row>
    <row r="138" spans="1:6" x14ac:dyDescent="0.35">
      <c r="A138" s="98"/>
      <c r="B138" s="99"/>
      <c r="C138" s="99"/>
      <c r="D138" s="100"/>
      <c r="E138" s="100"/>
      <c r="F138" s="101"/>
    </row>
    <row r="139" spans="1:6" x14ac:dyDescent="0.35">
      <c r="A139" s="98"/>
      <c r="B139" s="99"/>
      <c r="C139" s="99"/>
      <c r="D139" s="100"/>
      <c r="E139" s="100"/>
      <c r="F139" s="101"/>
    </row>
    <row r="140" spans="1:6" x14ac:dyDescent="0.35">
      <c r="A140" s="98"/>
      <c r="B140" s="99"/>
      <c r="C140" s="99"/>
      <c r="D140" s="100"/>
      <c r="E140" s="100"/>
      <c r="F140" s="101"/>
    </row>
    <row r="141" spans="1:6" x14ac:dyDescent="0.35">
      <c r="A141" s="98"/>
      <c r="B141" s="99"/>
      <c r="C141" s="99"/>
      <c r="D141" s="100"/>
      <c r="E141" s="100"/>
      <c r="F141" s="101"/>
    </row>
    <row r="142" spans="1:6" x14ac:dyDescent="0.35">
      <c r="A142" s="98"/>
      <c r="B142" s="99"/>
      <c r="C142" s="99"/>
      <c r="D142" s="100"/>
      <c r="E142" s="100"/>
      <c r="F142" s="101"/>
    </row>
    <row r="143" spans="1:6" x14ac:dyDescent="0.35">
      <c r="A143" s="98"/>
      <c r="B143" s="99"/>
      <c r="C143" s="99"/>
      <c r="D143" s="100"/>
      <c r="E143" s="100"/>
      <c r="F143" s="101"/>
    </row>
    <row r="144" spans="1:6" x14ac:dyDescent="0.35">
      <c r="A144" s="98"/>
      <c r="B144" s="99"/>
      <c r="C144" s="99"/>
      <c r="D144" s="100"/>
      <c r="E144" s="100"/>
      <c r="F144" s="101"/>
    </row>
    <row r="145" spans="1:6" x14ac:dyDescent="0.35">
      <c r="A145" s="98"/>
      <c r="B145" s="99"/>
      <c r="C145" s="99"/>
      <c r="D145" s="100"/>
      <c r="E145" s="100"/>
      <c r="F145" s="101"/>
    </row>
    <row r="146" spans="1:6" x14ac:dyDescent="0.35">
      <c r="A146" s="98"/>
      <c r="B146" s="99"/>
      <c r="C146" s="99"/>
      <c r="D146" s="100"/>
      <c r="E146" s="100"/>
      <c r="F146" s="101"/>
    </row>
    <row r="147" spans="1:6" x14ac:dyDescent="0.35">
      <c r="A147" s="98"/>
      <c r="B147" s="99"/>
      <c r="C147" s="99"/>
      <c r="D147" s="100"/>
      <c r="E147" s="100"/>
      <c r="F147" s="101"/>
    </row>
    <row r="148" spans="1:6" x14ac:dyDescent="0.35">
      <c r="A148" s="98"/>
      <c r="B148" s="99"/>
      <c r="C148" s="99"/>
      <c r="D148" s="100"/>
      <c r="E148" s="100"/>
      <c r="F148" s="101"/>
    </row>
    <row r="149" spans="1:6" x14ac:dyDescent="0.35">
      <c r="A149" s="98"/>
      <c r="B149" s="99"/>
      <c r="C149" s="99"/>
      <c r="D149" s="100"/>
      <c r="E149" s="100"/>
      <c r="F149" s="101"/>
    </row>
    <row r="150" spans="1:6" x14ac:dyDescent="0.35">
      <c r="A150" s="98"/>
      <c r="B150" s="99"/>
      <c r="C150" s="99"/>
      <c r="D150" s="100"/>
      <c r="E150" s="100"/>
      <c r="F150" s="101"/>
    </row>
    <row r="151" spans="1:6" x14ac:dyDescent="0.35">
      <c r="A151" s="98"/>
      <c r="B151" s="99"/>
      <c r="C151" s="99"/>
      <c r="D151" s="100"/>
      <c r="E151" s="100"/>
      <c r="F151" s="101"/>
    </row>
    <row r="152" spans="1:6" x14ac:dyDescent="0.35">
      <c r="A152" s="98"/>
      <c r="B152" s="99"/>
      <c r="C152" s="99"/>
      <c r="D152" s="100"/>
      <c r="E152" s="100"/>
      <c r="F152" s="101"/>
    </row>
    <row r="153" spans="1:6" x14ac:dyDescent="0.35">
      <c r="A153" s="98"/>
      <c r="B153" s="99"/>
      <c r="C153" s="99"/>
      <c r="D153" s="100"/>
      <c r="E153" s="100"/>
      <c r="F153" s="101"/>
    </row>
    <row r="154" spans="1:6" x14ac:dyDescent="0.35">
      <c r="A154" s="98"/>
      <c r="B154" s="99"/>
      <c r="C154" s="99"/>
      <c r="D154" s="100"/>
      <c r="E154" s="100"/>
      <c r="F154" s="101"/>
    </row>
    <row r="155" spans="1:6" x14ac:dyDescent="0.35">
      <c r="A155" s="98"/>
      <c r="B155" s="99"/>
      <c r="C155" s="99"/>
      <c r="D155" s="100"/>
      <c r="E155" s="100"/>
      <c r="F155" s="101"/>
    </row>
    <row r="156" spans="1:6" x14ac:dyDescent="0.35">
      <c r="A156" s="98"/>
      <c r="B156" s="99"/>
      <c r="C156" s="99"/>
      <c r="D156" s="100"/>
      <c r="E156" s="100"/>
      <c r="F156" s="101"/>
    </row>
    <row r="157" spans="1:6" x14ac:dyDescent="0.35">
      <c r="A157" s="98"/>
      <c r="B157" s="99"/>
      <c r="C157" s="99"/>
      <c r="D157" s="100"/>
      <c r="E157" s="100"/>
      <c r="F157" s="101"/>
    </row>
    <row r="158" spans="1:6" x14ac:dyDescent="0.35">
      <c r="A158" s="98"/>
      <c r="B158" s="99"/>
      <c r="C158" s="99"/>
      <c r="D158" s="100"/>
      <c r="E158" s="100"/>
      <c r="F158" s="101"/>
    </row>
    <row r="159" spans="1:6" x14ac:dyDescent="0.35">
      <c r="A159" s="98"/>
      <c r="B159" s="99"/>
      <c r="C159" s="99"/>
      <c r="D159" s="100"/>
      <c r="E159" s="100"/>
      <c r="F159" s="101"/>
    </row>
    <row r="160" spans="1:6" x14ac:dyDescent="0.35">
      <c r="A160" s="98"/>
      <c r="B160" s="99"/>
      <c r="C160" s="99"/>
      <c r="D160" s="100"/>
      <c r="E160" s="100"/>
      <c r="F160" s="101"/>
    </row>
    <row r="161" spans="1:6" x14ac:dyDescent="0.35">
      <c r="A161" s="98"/>
      <c r="B161" s="99"/>
      <c r="C161" s="99"/>
      <c r="D161" s="100"/>
      <c r="E161" s="100"/>
      <c r="F161" s="101"/>
    </row>
    <row r="162" spans="1:6" x14ac:dyDescent="0.35">
      <c r="A162" s="98"/>
      <c r="B162" s="99"/>
      <c r="C162" s="99"/>
      <c r="D162" s="100"/>
      <c r="E162" s="100"/>
      <c r="F162" s="101"/>
    </row>
    <row r="163" spans="1:6" x14ac:dyDescent="0.35">
      <c r="A163" s="98"/>
      <c r="B163" s="99"/>
      <c r="C163" s="99"/>
      <c r="D163" s="100"/>
      <c r="E163" s="100"/>
      <c r="F163" s="101"/>
    </row>
    <row r="164" spans="1:6" x14ac:dyDescent="0.35">
      <c r="A164" s="98"/>
      <c r="B164" s="99"/>
      <c r="C164" s="99"/>
      <c r="D164" s="100"/>
      <c r="E164" s="100"/>
      <c r="F164" s="101"/>
    </row>
    <row r="165" spans="1:6" x14ac:dyDescent="0.35">
      <c r="A165" s="98"/>
      <c r="B165" s="99"/>
      <c r="C165" s="99"/>
      <c r="D165" s="100"/>
      <c r="E165" s="100"/>
      <c r="F165" s="101"/>
    </row>
    <row r="166" spans="1:6" x14ac:dyDescent="0.35">
      <c r="A166" s="98"/>
      <c r="B166" s="99"/>
      <c r="C166" s="99"/>
      <c r="D166" s="100"/>
      <c r="E166" s="100"/>
      <c r="F166" s="101"/>
    </row>
    <row r="167" spans="1:6" x14ac:dyDescent="0.35">
      <c r="A167" s="98"/>
      <c r="B167" s="99"/>
      <c r="C167" s="99"/>
      <c r="D167" s="100"/>
      <c r="E167" s="100"/>
      <c r="F167" s="101"/>
    </row>
    <row r="168" spans="1:6" x14ac:dyDescent="0.35">
      <c r="A168" s="98"/>
      <c r="B168" s="99"/>
      <c r="C168" s="99"/>
      <c r="D168" s="100"/>
      <c r="E168" s="100"/>
      <c r="F168" s="101"/>
    </row>
    <row r="169" spans="1:6" x14ac:dyDescent="0.35">
      <c r="A169" s="98"/>
      <c r="B169" s="99"/>
      <c r="C169" s="99"/>
      <c r="D169" s="100"/>
      <c r="E169" s="100"/>
      <c r="F169" s="101"/>
    </row>
    <row r="170" spans="1:6" x14ac:dyDescent="0.35">
      <c r="A170" s="98"/>
      <c r="B170" s="99"/>
      <c r="C170" s="99"/>
      <c r="D170" s="100"/>
      <c r="E170" s="100"/>
      <c r="F170" s="101"/>
    </row>
    <row r="171" spans="1:6" x14ac:dyDescent="0.35">
      <c r="A171" s="98"/>
      <c r="B171" s="99"/>
      <c r="C171" s="99"/>
      <c r="D171" s="100"/>
      <c r="E171" s="100"/>
      <c r="F171" s="101"/>
    </row>
    <row r="172" spans="1:6" x14ac:dyDescent="0.35">
      <c r="A172" s="98"/>
      <c r="B172" s="99"/>
      <c r="C172" s="99"/>
      <c r="D172" s="100"/>
      <c r="E172" s="100"/>
      <c r="F172" s="101"/>
    </row>
    <row r="173" spans="1:6" x14ac:dyDescent="0.35">
      <c r="A173" s="98"/>
      <c r="B173" s="99"/>
      <c r="C173" s="99"/>
      <c r="D173" s="100"/>
      <c r="E173" s="100"/>
      <c r="F173" s="101"/>
    </row>
    <row r="174" spans="1:6" x14ac:dyDescent="0.35">
      <c r="A174" s="98"/>
      <c r="B174" s="99"/>
      <c r="C174" s="99"/>
      <c r="D174" s="100"/>
      <c r="E174" s="100"/>
      <c r="F174" s="101"/>
    </row>
    <row r="175" spans="1:6" x14ac:dyDescent="0.35">
      <c r="A175" s="98"/>
      <c r="B175" s="99"/>
      <c r="C175" s="99"/>
      <c r="D175" s="100"/>
      <c r="E175" s="100"/>
      <c r="F175" s="101"/>
    </row>
    <row r="176" spans="1:6" x14ac:dyDescent="0.35">
      <c r="A176" s="98"/>
      <c r="B176" s="99"/>
      <c r="C176" s="99"/>
      <c r="D176" s="100"/>
      <c r="E176" s="100"/>
      <c r="F176" s="101"/>
    </row>
    <row r="177" spans="1:6" x14ac:dyDescent="0.35">
      <c r="A177" s="98"/>
      <c r="B177" s="99"/>
      <c r="C177" s="99"/>
      <c r="D177" s="100"/>
      <c r="E177" s="100"/>
      <c r="F177" s="101"/>
    </row>
    <row r="178" spans="1:6" x14ac:dyDescent="0.35">
      <c r="A178" s="98"/>
      <c r="B178" s="99"/>
      <c r="C178" s="99"/>
      <c r="D178" s="100"/>
      <c r="E178" s="100"/>
      <c r="F178" s="101"/>
    </row>
    <row r="179" spans="1:6" x14ac:dyDescent="0.35">
      <c r="A179" s="98"/>
      <c r="B179" s="99"/>
      <c r="C179" s="99"/>
      <c r="D179" s="100"/>
      <c r="E179" s="100"/>
      <c r="F179" s="101"/>
    </row>
    <row r="180" spans="1:6" x14ac:dyDescent="0.35">
      <c r="A180" s="98"/>
      <c r="B180" s="99"/>
      <c r="C180" s="99"/>
      <c r="D180" s="100"/>
      <c r="E180" s="100"/>
      <c r="F180" s="101"/>
    </row>
    <row r="181" spans="1:6" x14ac:dyDescent="0.35">
      <c r="A181" s="98"/>
      <c r="B181" s="99"/>
      <c r="C181" s="99"/>
      <c r="D181" s="100"/>
      <c r="E181" s="100"/>
      <c r="F181" s="101"/>
    </row>
    <row r="182" spans="1:6" x14ac:dyDescent="0.35">
      <c r="A182" s="98"/>
      <c r="B182" s="99"/>
      <c r="C182" s="99"/>
      <c r="D182" s="100"/>
      <c r="E182" s="100"/>
      <c r="F182" s="101"/>
    </row>
    <row r="183" spans="1:6" x14ac:dyDescent="0.35">
      <c r="A183" s="98"/>
      <c r="B183" s="99"/>
      <c r="C183" s="99"/>
      <c r="D183" s="100"/>
      <c r="E183" s="100"/>
      <c r="F183" s="101"/>
    </row>
    <row r="184" spans="1:6" x14ac:dyDescent="0.35">
      <c r="A184" s="98"/>
      <c r="B184" s="99"/>
      <c r="C184" s="99"/>
      <c r="D184" s="100"/>
      <c r="E184" s="100"/>
      <c r="F184" s="101"/>
    </row>
    <row r="185" spans="1:6" x14ac:dyDescent="0.35">
      <c r="A185" s="98"/>
      <c r="B185" s="99"/>
      <c r="C185" s="99"/>
      <c r="D185" s="100"/>
      <c r="E185" s="100"/>
      <c r="F185" s="101"/>
    </row>
    <row r="186" spans="1:6" x14ac:dyDescent="0.35">
      <c r="A186" s="98"/>
      <c r="B186" s="99"/>
      <c r="C186" s="99"/>
      <c r="D186" s="100"/>
      <c r="E186" s="100"/>
      <c r="F186" s="101"/>
    </row>
    <row r="187" spans="1:6" x14ac:dyDescent="0.35">
      <c r="A187" s="98"/>
      <c r="B187" s="99"/>
      <c r="C187" s="99"/>
      <c r="D187" s="100"/>
      <c r="E187" s="100"/>
      <c r="F187" s="101"/>
    </row>
    <row r="188" spans="1:6" x14ac:dyDescent="0.35">
      <c r="A188" s="98"/>
      <c r="B188" s="99"/>
      <c r="C188" s="99"/>
      <c r="D188" s="100"/>
      <c r="E188" s="100"/>
      <c r="F188" s="101"/>
    </row>
    <row r="189" spans="1:6" x14ac:dyDescent="0.35">
      <c r="A189" s="98"/>
      <c r="B189" s="103"/>
      <c r="C189" s="99"/>
      <c r="D189" s="100"/>
      <c r="E189" s="100"/>
      <c r="F189" s="101"/>
    </row>
    <row r="190" spans="1:6" x14ac:dyDescent="0.35">
      <c r="A190" s="98"/>
      <c r="B190" s="103"/>
      <c r="C190" s="103"/>
      <c r="D190" s="100"/>
      <c r="E190" s="100"/>
      <c r="F190" s="101"/>
    </row>
    <row r="191" spans="1:6" x14ac:dyDescent="0.35">
      <c r="A191" s="98"/>
      <c r="B191" s="103"/>
      <c r="C191" s="103"/>
      <c r="D191" s="100"/>
      <c r="E191" s="100"/>
      <c r="F191" s="101"/>
    </row>
    <row r="192" spans="1:6" x14ac:dyDescent="0.35">
      <c r="A192" s="98"/>
      <c r="B192" s="103"/>
      <c r="C192" s="103"/>
      <c r="D192" s="100"/>
      <c r="E192" s="100"/>
      <c r="F192" s="101"/>
    </row>
    <row r="193" spans="1:6" x14ac:dyDescent="0.35">
      <c r="A193" s="98"/>
      <c r="B193" s="103"/>
      <c r="C193" s="103"/>
      <c r="D193" s="100"/>
      <c r="E193" s="100"/>
      <c r="F193" s="101"/>
    </row>
    <row r="194" spans="1:6" x14ac:dyDescent="0.35">
      <c r="A194" s="98"/>
      <c r="B194" s="103"/>
      <c r="C194" s="103"/>
      <c r="D194" s="100"/>
      <c r="E194" s="100"/>
      <c r="F194" s="101"/>
    </row>
    <row r="195" spans="1:6" x14ac:dyDescent="0.35">
      <c r="A195" s="98"/>
      <c r="B195" s="103"/>
      <c r="C195" s="103"/>
      <c r="D195" s="100"/>
      <c r="E195" s="100"/>
      <c r="F195" s="101"/>
    </row>
    <row r="196" spans="1:6" x14ac:dyDescent="0.35">
      <c r="A196" s="98"/>
      <c r="B196" s="103"/>
      <c r="C196" s="103"/>
      <c r="D196" s="100"/>
      <c r="E196" s="100"/>
      <c r="F196" s="101"/>
    </row>
    <row r="197" spans="1:6" x14ac:dyDescent="0.35">
      <c r="A197" s="98"/>
      <c r="B197" s="103"/>
      <c r="C197" s="103"/>
      <c r="D197" s="100"/>
      <c r="E197" s="100"/>
      <c r="F197" s="101"/>
    </row>
    <row r="198" spans="1:6" x14ac:dyDescent="0.35">
      <c r="A198" s="98"/>
      <c r="B198" s="103"/>
      <c r="C198" s="103"/>
      <c r="D198" s="100"/>
      <c r="E198" s="100"/>
      <c r="F198" s="101"/>
    </row>
    <row r="199" spans="1:6" x14ac:dyDescent="0.35">
      <c r="A199" s="98"/>
      <c r="B199" s="103"/>
      <c r="C199" s="103"/>
      <c r="D199" s="100"/>
      <c r="E199" s="100"/>
      <c r="F199" s="101"/>
    </row>
    <row r="200" spans="1:6" x14ac:dyDescent="0.35">
      <c r="A200" s="98"/>
      <c r="B200" s="103"/>
      <c r="C200" s="103"/>
      <c r="D200" s="100"/>
      <c r="E200" s="100"/>
      <c r="F200" s="101"/>
    </row>
    <row r="201" spans="1:6" x14ac:dyDescent="0.35">
      <c r="A201" s="98"/>
      <c r="B201" s="103"/>
      <c r="C201" s="103"/>
      <c r="D201" s="100"/>
      <c r="E201" s="100"/>
      <c r="F201" s="101"/>
    </row>
    <row r="202" spans="1:6" x14ac:dyDescent="0.35">
      <c r="A202" s="98"/>
      <c r="B202" s="103"/>
      <c r="C202" s="103"/>
      <c r="D202" s="100"/>
      <c r="E202" s="100"/>
      <c r="F202" s="101"/>
    </row>
    <row r="203" spans="1:6" x14ac:dyDescent="0.35">
      <c r="A203" s="98"/>
      <c r="B203" s="103"/>
      <c r="C203" s="103"/>
      <c r="D203" s="100"/>
      <c r="E203" s="100"/>
      <c r="F203" s="101"/>
    </row>
    <row r="204" spans="1:6" x14ac:dyDescent="0.35">
      <c r="A204" s="98"/>
      <c r="B204" s="103"/>
      <c r="C204" s="103"/>
      <c r="D204" s="100"/>
      <c r="E204" s="100"/>
      <c r="F204" s="101"/>
    </row>
    <row r="205" spans="1:6" x14ac:dyDescent="0.35">
      <c r="A205" s="98"/>
      <c r="B205" s="103"/>
      <c r="C205" s="103"/>
      <c r="D205" s="100"/>
      <c r="E205" s="100"/>
      <c r="F205" s="101"/>
    </row>
    <row r="206" spans="1:6" x14ac:dyDescent="0.35">
      <c r="A206" s="98"/>
      <c r="B206" s="103"/>
      <c r="C206" s="103"/>
      <c r="D206" s="100"/>
      <c r="E206" s="100"/>
      <c r="F206" s="101"/>
    </row>
    <row r="207" spans="1:6" x14ac:dyDescent="0.35">
      <c r="A207" s="98"/>
      <c r="B207" s="103"/>
      <c r="C207" s="103"/>
      <c r="D207" s="100"/>
      <c r="E207" s="100"/>
      <c r="F207" s="101"/>
    </row>
    <row r="208" spans="1:6" x14ac:dyDescent="0.35">
      <c r="A208" s="98"/>
      <c r="B208" s="103"/>
      <c r="C208" s="103"/>
      <c r="D208" s="100"/>
      <c r="E208" s="100"/>
      <c r="F208" s="101"/>
    </row>
    <row r="209" spans="1:6" x14ac:dyDescent="0.35">
      <c r="A209" s="98"/>
      <c r="B209" s="103"/>
      <c r="C209" s="103"/>
      <c r="D209" s="100"/>
      <c r="E209" s="100"/>
      <c r="F209" s="101"/>
    </row>
    <row r="210" spans="1:6" x14ac:dyDescent="0.35">
      <c r="A210" s="98"/>
      <c r="B210" s="103"/>
      <c r="C210" s="103"/>
      <c r="D210" s="100"/>
      <c r="E210" s="100"/>
      <c r="F210" s="101"/>
    </row>
    <row r="211" spans="1:6" x14ac:dyDescent="0.35">
      <c r="A211" s="98"/>
      <c r="B211" s="103"/>
      <c r="C211" s="103"/>
      <c r="D211" s="100"/>
      <c r="E211" s="100"/>
      <c r="F211" s="101"/>
    </row>
    <row r="212" spans="1:6" x14ac:dyDescent="0.35">
      <c r="A212" s="98"/>
      <c r="B212" s="103"/>
      <c r="C212" s="103"/>
      <c r="D212" s="100"/>
      <c r="E212" s="100"/>
      <c r="F212" s="101"/>
    </row>
    <row r="213" spans="1:6" x14ac:dyDescent="0.35">
      <c r="A213" s="98"/>
      <c r="B213" s="103"/>
      <c r="C213" s="103"/>
      <c r="D213" s="100"/>
      <c r="E213" s="100"/>
      <c r="F213" s="101"/>
    </row>
    <row r="214" spans="1:6" x14ac:dyDescent="0.35">
      <c r="A214" s="98"/>
      <c r="B214" s="103"/>
      <c r="C214" s="103"/>
      <c r="D214" s="100"/>
      <c r="E214" s="100"/>
      <c r="F214" s="101"/>
    </row>
    <row r="215" spans="1:6" x14ac:dyDescent="0.35">
      <c r="A215" s="98"/>
      <c r="B215" s="103"/>
      <c r="C215" s="103"/>
      <c r="D215" s="100"/>
      <c r="E215" s="100"/>
      <c r="F215" s="101"/>
    </row>
    <row r="216" spans="1:6" x14ac:dyDescent="0.35">
      <c r="A216" s="98"/>
      <c r="B216" s="103"/>
      <c r="C216" s="103"/>
      <c r="D216" s="100"/>
      <c r="E216" s="100"/>
      <c r="F216" s="101"/>
    </row>
    <row r="217" spans="1:6" x14ac:dyDescent="0.35">
      <c r="A217" s="98"/>
      <c r="B217" s="103"/>
      <c r="C217" s="103"/>
      <c r="D217" s="100"/>
      <c r="E217" s="100"/>
      <c r="F217" s="101"/>
    </row>
    <row r="218" spans="1:6" x14ac:dyDescent="0.35">
      <c r="A218" s="98"/>
      <c r="B218" s="103"/>
      <c r="C218" s="103"/>
      <c r="D218" s="100"/>
      <c r="E218" s="100"/>
      <c r="F218" s="101"/>
    </row>
    <row r="219" spans="1:6" x14ac:dyDescent="0.35">
      <c r="A219" s="98"/>
      <c r="B219" s="103"/>
      <c r="C219" s="103"/>
      <c r="D219" s="100"/>
      <c r="E219" s="100"/>
      <c r="F219" s="101"/>
    </row>
    <row r="220" spans="1:6" x14ac:dyDescent="0.35">
      <c r="A220" s="98"/>
      <c r="B220" s="103"/>
      <c r="C220" s="103"/>
      <c r="D220" s="100"/>
      <c r="E220" s="100"/>
      <c r="F220" s="101"/>
    </row>
    <row r="221" spans="1:6" x14ac:dyDescent="0.35">
      <c r="A221" s="98"/>
      <c r="B221" s="103"/>
      <c r="C221" s="103"/>
      <c r="D221" s="100"/>
      <c r="E221" s="100"/>
      <c r="F221" s="101"/>
    </row>
    <row r="222" spans="1:6" x14ac:dyDescent="0.35">
      <c r="A222" s="98"/>
      <c r="B222" s="103"/>
      <c r="C222" s="103"/>
      <c r="D222" s="100"/>
      <c r="E222" s="100"/>
      <c r="F222" s="101"/>
    </row>
    <row r="223" spans="1:6" x14ac:dyDescent="0.35">
      <c r="A223" s="98"/>
      <c r="B223" s="103"/>
      <c r="C223" s="103"/>
      <c r="D223" s="100"/>
      <c r="E223" s="100"/>
      <c r="F223" s="101"/>
    </row>
    <row r="224" spans="1:6" x14ac:dyDescent="0.35">
      <c r="A224" s="98"/>
      <c r="B224" s="103"/>
      <c r="C224" s="103"/>
      <c r="D224" s="100"/>
      <c r="E224" s="100"/>
      <c r="F224" s="101"/>
    </row>
    <row r="225" spans="1:6" x14ac:dyDescent="0.35">
      <c r="A225" s="98"/>
      <c r="B225" s="103"/>
      <c r="C225" s="103"/>
      <c r="D225" s="100"/>
      <c r="E225" s="100"/>
      <c r="F225" s="101"/>
    </row>
    <row r="226" spans="1:6" x14ac:dyDescent="0.35">
      <c r="A226" s="98"/>
      <c r="B226" s="103"/>
      <c r="C226" s="103"/>
      <c r="D226" s="100"/>
      <c r="E226" s="100"/>
      <c r="F226" s="101"/>
    </row>
    <row r="227" spans="1:6" x14ac:dyDescent="0.35">
      <c r="A227" s="98"/>
      <c r="B227" s="103"/>
      <c r="C227" s="103"/>
      <c r="D227" s="100"/>
      <c r="E227" s="100"/>
      <c r="F227" s="101"/>
    </row>
    <row r="228" spans="1:6" x14ac:dyDescent="0.35">
      <c r="A228" s="98"/>
      <c r="B228" s="103"/>
      <c r="C228" s="103"/>
      <c r="D228" s="100"/>
      <c r="E228" s="100"/>
      <c r="F228" s="101"/>
    </row>
    <row r="229" spans="1:6" x14ac:dyDescent="0.35">
      <c r="A229" s="98"/>
      <c r="B229" s="103"/>
      <c r="C229" s="103"/>
      <c r="D229" s="100"/>
      <c r="E229" s="100"/>
      <c r="F229" s="101"/>
    </row>
    <row r="230" spans="1:6" x14ac:dyDescent="0.35">
      <c r="A230" s="98"/>
      <c r="B230" s="103"/>
      <c r="C230" s="103"/>
      <c r="D230" s="100"/>
      <c r="E230" s="100"/>
      <c r="F230" s="101"/>
    </row>
    <row r="231" spans="1:6" x14ac:dyDescent="0.35">
      <c r="A231" s="98"/>
      <c r="B231" s="103"/>
      <c r="C231" s="103"/>
      <c r="D231" s="100"/>
      <c r="E231" s="100"/>
      <c r="F231" s="101"/>
    </row>
    <row r="232" spans="1:6" x14ac:dyDescent="0.35">
      <c r="A232" s="98"/>
      <c r="B232" s="103"/>
      <c r="C232" s="103"/>
      <c r="D232" s="100"/>
      <c r="E232" s="100"/>
      <c r="F232" s="101"/>
    </row>
    <row r="233" spans="1:6" x14ac:dyDescent="0.35">
      <c r="A233" s="98"/>
      <c r="B233" s="103"/>
      <c r="C233" s="103"/>
      <c r="D233" s="100"/>
      <c r="E233" s="100"/>
      <c r="F233" s="101"/>
    </row>
    <row r="234" spans="1:6" x14ac:dyDescent="0.35">
      <c r="A234" s="98"/>
      <c r="B234" s="103"/>
      <c r="C234" s="103"/>
      <c r="D234" s="100"/>
      <c r="E234" s="100"/>
      <c r="F234" s="101"/>
    </row>
    <row r="235" spans="1:6" x14ac:dyDescent="0.35">
      <c r="A235" s="98"/>
      <c r="B235" s="103"/>
      <c r="C235" s="103"/>
      <c r="D235" s="100"/>
      <c r="E235" s="100"/>
      <c r="F235" s="101"/>
    </row>
    <row r="236" spans="1:6" x14ac:dyDescent="0.35">
      <c r="A236" s="98"/>
      <c r="B236" s="103"/>
      <c r="C236" s="103"/>
      <c r="D236" s="100"/>
      <c r="E236" s="100"/>
      <c r="F236" s="101"/>
    </row>
    <row r="237" spans="1:6" x14ac:dyDescent="0.35">
      <c r="A237" s="98"/>
      <c r="B237" s="103"/>
      <c r="C237" s="103"/>
      <c r="D237" s="100"/>
      <c r="E237" s="100"/>
      <c r="F237" s="101"/>
    </row>
    <row r="238" spans="1:6" x14ac:dyDescent="0.35">
      <c r="A238" s="98"/>
      <c r="B238" s="103"/>
      <c r="C238" s="103"/>
      <c r="D238" s="100"/>
      <c r="E238" s="100"/>
      <c r="F238" s="101"/>
    </row>
    <row r="239" spans="1:6" x14ac:dyDescent="0.35">
      <c r="A239" s="98"/>
      <c r="B239" s="103"/>
      <c r="C239" s="103"/>
      <c r="D239" s="100"/>
      <c r="E239" s="100"/>
      <c r="F239" s="101"/>
    </row>
    <row r="240" spans="1:6" x14ac:dyDescent="0.35">
      <c r="A240" s="98"/>
      <c r="B240" s="103"/>
      <c r="C240" s="103"/>
      <c r="D240" s="100"/>
      <c r="E240" s="100"/>
      <c r="F240" s="101"/>
    </row>
    <row r="241" spans="1:6" x14ac:dyDescent="0.35">
      <c r="A241" s="98"/>
      <c r="B241" s="103"/>
      <c r="C241" s="103"/>
      <c r="D241" s="100"/>
      <c r="E241" s="100"/>
      <c r="F241" s="101"/>
    </row>
    <row r="242" spans="1:6" x14ac:dyDescent="0.35">
      <c r="A242" s="98"/>
      <c r="B242" s="103"/>
      <c r="C242" s="103"/>
      <c r="D242" s="100"/>
      <c r="E242" s="100"/>
      <c r="F242" s="101"/>
    </row>
    <row r="243" spans="1:6" x14ac:dyDescent="0.35">
      <c r="A243" s="98"/>
      <c r="B243" s="103"/>
      <c r="C243" s="103"/>
      <c r="D243" s="100"/>
      <c r="E243" s="100"/>
      <c r="F243" s="101"/>
    </row>
    <row r="244" spans="1:6" x14ac:dyDescent="0.35">
      <c r="A244" s="98"/>
      <c r="B244" s="103"/>
      <c r="C244" s="103"/>
      <c r="D244" s="100"/>
      <c r="E244" s="100"/>
      <c r="F244" s="101"/>
    </row>
    <row r="245" spans="1:6" x14ac:dyDescent="0.35">
      <c r="A245" s="98"/>
      <c r="B245" s="103"/>
      <c r="C245" s="103"/>
      <c r="D245" s="100"/>
      <c r="E245" s="100"/>
      <c r="F245" s="101"/>
    </row>
    <row r="246" spans="1:6" x14ac:dyDescent="0.35">
      <c r="A246" s="98"/>
      <c r="B246" s="103"/>
      <c r="C246" s="103"/>
      <c r="D246" s="100"/>
      <c r="E246" s="100"/>
      <c r="F246" s="101"/>
    </row>
    <row r="247" spans="1:6" x14ac:dyDescent="0.35">
      <c r="A247" s="98"/>
      <c r="B247" s="103"/>
      <c r="C247" s="103"/>
      <c r="D247" s="100"/>
      <c r="E247" s="100"/>
      <c r="F247" s="101"/>
    </row>
    <row r="248" spans="1:6" x14ac:dyDescent="0.35">
      <c r="A248" s="98"/>
      <c r="B248" s="103"/>
      <c r="C248" s="103"/>
      <c r="D248" s="100"/>
      <c r="E248" s="100"/>
      <c r="F248" s="101"/>
    </row>
    <row r="249" spans="1:6" x14ac:dyDescent="0.35">
      <c r="A249" s="98"/>
      <c r="B249" s="103"/>
      <c r="C249" s="103"/>
      <c r="D249" s="100"/>
      <c r="E249" s="100"/>
      <c r="F249" s="101"/>
    </row>
    <row r="250" spans="1:6" x14ac:dyDescent="0.35">
      <c r="A250" s="98"/>
      <c r="B250" s="103"/>
      <c r="C250" s="103"/>
      <c r="D250" s="100"/>
      <c r="E250" s="100"/>
      <c r="F250" s="101"/>
    </row>
    <row r="251" spans="1:6" x14ac:dyDescent="0.35">
      <c r="A251" s="98"/>
      <c r="B251" s="103"/>
      <c r="C251" s="103"/>
      <c r="D251" s="100"/>
      <c r="E251" s="100"/>
      <c r="F251" s="101"/>
    </row>
    <row r="252" spans="1:6" x14ac:dyDescent="0.35">
      <c r="A252" s="98"/>
      <c r="B252" s="103"/>
      <c r="C252" s="103"/>
      <c r="D252" s="100"/>
      <c r="E252" s="100"/>
      <c r="F252" s="101"/>
    </row>
    <row r="253" spans="1:6" x14ac:dyDescent="0.35">
      <c r="A253" s="98"/>
      <c r="B253" s="103"/>
      <c r="C253" s="103"/>
      <c r="D253" s="100"/>
      <c r="E253" s="100"/>
      <c r="F253" s="101"/>
    </row>
    <row r="254" spans="1:6" x14ac:dyDescent="0.35">
      <c r="A254" s="98"/>
      <c r="B254" s="103"/>
      <c r="C254" s="103"/>
      <c r="D254" s="100"/>
      <c r="E254" s="100"/>
      <c r="F254" s="101"/>
    </row>
    <row r="255" spans="1:6" x14ac:dyDescent="0.35">
      <c r="A255" s="98"/>
      <c r="B255" s="103"/>
      <c r="C255" s="103"/>
      <c r="D255" s="100"/>
      <c r="E255" s="100"/>
      <c r="F255" s="101"/>
    </row>
    <row r="256" spans="1:6" x14ac:dyDescent="0.35">
      <c r="A256" s="98"/>
      <c r="B256" s="103"/>
      <c r="C256" s="103"/>
      <c r="D256" s="100"/>
      <c r="E256" s="100"/>
      <c r="F256" s="101"/>
    </row>
    <row r="257" spans="1:6" x14ac:dyDescent="0.35">
      <c r="A257" s="98"/>
      <c r="B257" s="103"/>
      <c r="C257" s="103"/>
      <c r="D257" s="100"/>
      <c r="E257" s="100"/>
      <c r="F257" s="101"/>
    </row>
    <row r="258" spans="1:6" x14ac:dyDescent="0.35">
      <c r="A258" s="98"/>
      <c r="B258" s="103"/>
      <c r="C258" s="103"/>
      <c r="D258" s="100"/>
      <c r="E258" s="100"/>
      <c r="F258" s="101"/>
    </row>
    <row r="259" spans="1:6" x14ac:dyDescent="0.35">
      <c r="A259" s="98"/>
      <c r="B259" s="103"/>
      <c r="C259" s="103"/>
      <c r="D259" s="100"/>
      <c r="E259" s="100"/>
      <c r="F259" s="101"/>
    </row>
    <row r="260" spans="1:6" x14ac:dyDescent="0.35">
      <c r="A260" s="98"/>
      <c r="B260" s="103"/>
      <c r="C260" s="103"/>
      <c r="D260" s="100"/>
      <c r="E260" s="100"/>
      <c r="F260" s="101"/>
    </row>
    <row r="261" spans="1:6" x14ac:dyDescent="0.35">
      <c r="A261" s="98"/>
      <c r="B261" s="103"/>
      <c r="C261" s="103"/>
      <c r="D261" s="100"/>
      <c r="E261" s="100"/>
      <c r="F261" s="101"/>
    </row>
    <row r="262" spans="1:6" x14ac:dyDescent="0.35">
      <c r="A262" s="98"/>
      <c r="B262" s="103"/>
      <c r="C262" s="103"/>
      <c r="D262" s="100"/>
      <c r="E262" s="100"/>
      <c r="F262" s="101"/>
    </row>
    <row r="263" spans="1:6" x14ac:dyDescent="0.35">
      <c r="A263" s="98"/>
      <c r="B263" s="103"/>
      <c r="C263" s="103"/>
      <c r="D263" s="100"/>
      <c r="E263" s="100"/>
      <c r="F263" s="101"/>
    </row>
    <row r="264" spans="1:6" x14ac:dyDescent="0.35">
      <c r="A264" s="98"/>
      <c r="B264" s="103"/>
      <c r="C264" s="103"/>
      <c r="D264" s="100"/>
      <c r="E264" s="100"/>
      <c r="F264" s="101"/>
    </row>
    <row r="265" spans="1:6" x14ac:dyDescent="0.35">
      <c r="A265" s="98"/>
      <c r="B265" s="103"/>
      <c r="C265" s="103"/>
      <c r="D265" s="100"/>
      <c r="E265" s="100"/>
      <c r="F265" s="101"/>
    </row>
    <row r="266" spans="1:6" x14ac:dyDescent="0.35">
      <c r="A266" s="98"/>
      <c r="B266" s="103"/>
      <c r="C266" s="103"/>
      <c r="D266" s="100"/>
      <c r="E266" s="100"/>
      <c r="F266" s="101"/>
    </row>
    <row r="267" spans="1:6" x14ac:dyDescent="0.35">
      <c r="A267" s="98"/>
      <c r="B267" s="103"/>
      <c r="C267" s="103"/>
      <c r="D267" s="100"/>
      <c r="E267" s="100"/>
      <c r="F267" s="101"/>
    </row>
    <row r="268" spans="1:6" x14ac:dyDescent="0.35">
      <c r="A268" s="98"/>
      <c r="B268" s="103"/>
      <c r="C268" s="103"/>
      <c r="D268" s="100"/>
      <c r="E268" s="100"/>
      <c r="F268" s="101"/>
    </row>
    <row r="269" spans="1:6" x14ac:dyDescent="0.35">
      <c r="A269" s="98"/>
      <c r="B269" s="103"/>
      <c r="C269" s="103"/>
      <c r="D269" s="100"/>
      <c r="E269" s="100"/>
      <c r="F269" s="101"/>
    </row>
    <row r="270" spans="1:6" x14ac:dyDescent="0.35">
      <c r="A270" s="98"/>
      <c r="B270" s="103"/>
      <c r="C270" s="103"/>
      <c r="D270" s="100"/>
      <c r="E270" s="100"/>
      <c r="F270" s="101"/>
    </row>
    <row r="271" spans="1:6" x14ac:dyDescent="0.35">
      <c r="A271" s="98"/>
      <c r="B271" s="103"/>
      <c r="C271" s="103"/>
      <c r="D271" s="100"/>
      <c r="E271" s="100"/>
      <c r="F271" s="101"/>
    </row>
    <row r="272" spans="1:6" x14ac:dyDescent="0.35">
      <c r="A272" s="98"/>
      <c r="B272" s="103"/>
      <c r="C272" s="103"/>
      <c r="D272" s="100"/>
      <c r="E272" s="100"/>
      <c r="F272" s="101"/>
    </row>
    <row r="273" spans="1:6" x14ac:dyDescent="0.35">
      <c r="A273" s="98"/>
      <c r="B273" s="103"/>
      <c r="C273" s="103"/>
      <c r="D273" s="100"/>
      <c r="E273" s="100"/>
      <c r="F273" s="101"/>
    </row>
    <row r="274" spans="1:6" x14ac:dyDescent="0.35">
      <c r="A274" s="98"/>
      <c r="B274" s="103"/>
      <c r="C274" s="103"/>
      <c r="D274" s="100"/>
      <c r="E274" s="100"/>
      <c r="F274" s="101"/>
    </row>
    <row r="275" spans="1:6" x14ac:dyDescent="0.35">
      <c r="A275" s="98"/>
      <c r="B275" s="103"/>
      <c r="C275" s="103"/>
      <c r="D275" s="100"/>
      <c r="E275" s="100"/>
      <c r="F275" s="101"/>
    </row>
    <row r="276" spans="1:6" x14ac:dyDescent="0.35">
      <c r="A276" s="98"/>
      <c r="B276" s="103"/>
      <c r="C276" s="103"/>
      <c r="D276" s="100"/>
      <c r="E276" s="100"/>
      <c r="F276" s="101"/>
    </row>
    <row r="277" spans="1:6" x14ac:dyDescent="0.35">
      <c r="A277" s="98"/>
      <c r="B277" s="103"/>
      <c r="C277" s="103"/>
      <c r="D277" s="100"/>
      <c r="E277" s="100"/>
      <c r="F277" s="101"/>
    </row>
    <row r="278" spans="1:6" x14ac:dyDescent="0.35">
      <c r="A278" s="98"/>
      <c r="B278" s="103"/>
      <c r="C278" s="103"/>
      <c r="D278" s="100"/>
      <c r="E278" s="100"/>
      <c r="F278" s="101"/>
    </row>
    <row r="279" spans="1:6" x14ac:dyDescent="0.35">
      <c r="A279" s="98"/>
      <c r="B279" s="103"/>
      <c r="C279" s="103"/>
      <c r="D279" s="100"/>
      <c r="E279" s="100"/>
      <c r="F279" s="101"/>
    </row>
    <row r="280" spans="1:6" x14ac:dyDescent="0.35">
      <c r="A280" s="98"/>
      <c r="B280" s="103"/>
      <c r="C280" s="103"/>
      <c r="D280" s="100"/>
      <c r="E280" s="100"/>
      <c r="F280" s="101"/>
    </row>
    <row r="281" spans="1:6" x14ac:dyDescent="0.35">
      <c r="A281" s="98"/>
      <c r="B281" s="103"/>
      <c r="C281" s="103"/>
      <c r="D281" s="100"/>
      <c r="E281" s="100"/>
      <c r="F281" s="101"/>
    </row>
    <row r="282" spans="1:6" x14ac:dyDescent="0.35">
      <c r="A282" s="98"/>
      <c r="B282" s="103"/>
      <c r="C282" s="103"/>
      <c r="D282" s="100"/>
      <c r="E282" s="100"/>
      <c r="F282" s="101"/>
    </row>
    <row r="283" spans="1:6" x14ac:dyDescent="0.35">
      <c r="A283" s="98"/>
      <c r="B283" s="103"/>
      <c r="C283" s="103"/>
      <c r="D283" s="100"/>
      <c r="E283" s="100"/>
      <c r="F283" s="101"/>
    </row>
    <row r="284" spans="1:6" x14ac:dyDescent="0.35">
      <c r="A284" s="98"/>
      <c r="B284" s="103"/>
      <c r="C284" s="103"/>
      <c r="D284" s="100"/>
      <c r="E284" s="100"/>
      <c r="F284" s="101"/>
    </row>
    <row r="285" spans="1:6" x14ac:dyDescent="0.35">
      <c r="A285" s="98"/>
      <c r="B285" s="103"/>
      <c r="C285" s="103"/>
      <c r="D285" s="100"/>
      <c r="E285" s="100"/>
      <c r="F285" s="101"/>
    </row>
    <row r="286" spans="1:6" x14ac:dyDescent="0.35">
      <c r="A286" s="98"/>
      <c r="B286" s="103"/>
      <c r="C286" s="103"/>
      <c r="D286" s="100"/>
      <c r="E286" s="100"/>
      <c r="F286" s="101"/>
    </row>
    <row r="287" spans="1:6" x14ac:dyDescent="0.35">
      <c r="A287" s="98"/>
      <c r="B287" s="103"/>
      <c r="C287" s="103"/>
      <c r="D287" s="100"/>
      <c r="E287" s="100"/>
      <c r="F287" s="101"/>
    </row>
    <row r="288" spans="1:6" x14ac:dyDescent="0.35">
      <c r="A288" s="98"/>
      <c r="B288" s="103"/>
      <c r="C288" s="103"/>
      <c r="D288" s="100"/>
      <c r="E288" s="100"/>
      <c r="F288" s="101"/>
    </row>
    <row r="289" spans="1:6" x14ac:dyDescent="0.35">
      <c r="A289" s="98"/>
      <c r="B289" s="103"/>
      <c r="C289" s="103"/>
      <c r="D289" s="100"/>
      <c r="E289" s="100"/>
      <c r="F289" s="101"/>
    </row>
    <row r="290" spans="1:6" x14ac:dyDescent="0.35">
      <c r="A290" s="98"/>
      <c r="B290" s="103"/>
      <c r="C290" s="103"/>
      <c r="D290" s="100"/>
      <c r="E290" s="100"/>
      <c r="F290" s="101"/>
    </row>
    <row r="291" spans="1:6" x14ac:dyDescent="0.35">
      <c r="A291" s="98"/>
      <c r="B291" s="103"/>
      <c r="C291" s="103"/>
      <c r="D291" s="100"/>
      <c r="E291" s="100"/>
      <c r="F291" s="101"/>
    </row>
    <row r="292" spans="1:6" x14ac:dyDescent="0.35">
      <c r="A292" s="98"/>
      <c r="B292" s="103"/>
      <c r="C292" s="103"/>
      <c r="D292" s="100"/>
      <c r="E292" s="100"/>
      <c r="F292" s="101"/>
    </row>
    <row r="293" spans="1:6" x14ac:dyDescent="0.35">
      <c r="A293" s="98"/>
      <c r="B293" s="103"/>
      <c r="C293" s="103"/>
      <c r="D293" s="100"/>
      <c r="E293" s="100"/>
      <c r="F293" s="101"/>
    </row>
    <row r="294" spans="1:6" x14ac:dyDescent="0.35">
      <c r="A294" s="98"/>
      <c r="B294" s="103"/>
      <c r="C294" s="103"/>
      <c r="D294" s="100"/>
      <c r="E294" s="100"/>
      <c r="F294" s="101"/>
    </row>
    <row r="295" spans="1:6" x14ac:dyDescent="0.35">
      <c r="A295" s="98"/>
      <c r="B295" s="103"/>
      <c r="C295" s="103"/>
      <c r="D295" s="100"/>
      <c r="E295" s="100"/>
      <c r="F295" s="101"/>
    </row>
    <row r="296" spans="1:6" x14ac:dyDescent="0.35">
      <c r="A296" s="98"/>
      <c r="B296" s="103"/>
      <c r="C296" s="103"/>
      <c r="D296" s="100"/>
      <c r="E296" s="100"/>
      <c r="F296" s="101"/>
    </row>
    <row r="297" spans="1:6" x14ac:dyDescent="0.35">
      <c r="A297" s="98"/>
      <c r="B297" s="103"/>
      <c r="C297" s="103"/>
      <c r="D297" s="100"/>
      <c r="E297" s="100"/>
      <c r="F297" s="101"/>
    </row>
    <row r="298" spans="1:6" x14ac:dyDescent="0.35">
      <c r="A298" s="98"/>
      <c r="B298" s="103"/>
      <c r="C298" s="103"/>
      <c r="D298" s="100"/>
      <c r="E298" s="100"/>
      <c r="F298" s="101"/>
    </row>
    <row r="299" spans="1:6" x14ac:dyDescent="0.35">
      <c r="A299" s="98"/>
      <c r="B299" s="103"/>
      <c r="C299" s="103"/>
      <c r="D299" s="100"/>
      <c r="E299" s="100"/>
      <c r="F299" s="101"/>
    </row>
    <row r="300" spans="1:6" x14ac:dyDescent="0.35">
      <c r="A300" s="98"/>
      <c r="B300" s="103"/>
      <c r="C300" s="103"/>
      <c r="D300" s="100"/>
      <c r="E300" s="100"/>
      <c r="F300" s="101"/>
    </row>
    <row r="301" spans="1:6" x14ac:dyDescent="0.35">
      <c r="A301" s="98"/>
      <c r="B301" s="103"/>
      <c r="C301" s="103"/>
      <c r="D301" s="100"/>
      <c r="E301" s="100"/>
      <c r="F301" s="101"/>
    </row>
    <row r="302" spans="1:6" x14ac:dyDescent="0.35">
      <c r="A302" s="98"/>
      <c r="B302" s="103"/>
      <c r="C302" s="103"/>
      <c r="D302" s="100"/>
      <c r="E302" s="100"/>
      <c r="F302" s="101"/>
    </row>
    <row r="303" spans="1:6" x14ac:dyDescent="0.35">
      <c r="A303" s="98"/>
      <c r="B303" s="103"/>
      <c r="C303" s="103"/>
      <c r="D303" s="100"/>
      <c r="E303" s="100"/>
      <c r="F303" s="101"/>
    </row>
    <row r="304" spans="1:6" x14ac:dyDescent="0.35">
      <c r="A304" s="98"/>
      <c r="B304" s="103"/>
      <c r="C304" s="103"/>
      <c r="D304" s="100"/>
      <c r="E304" s="100"/>
      <c r="F304" s="101"/>
    </row>
    <row r="305" spans="1:6" x14ac:dyDescent="0.35">
      <c r="A305" s="98"/>
      <c r="B305" s="103"/>
      <c r="C305" s="103"/>
      <c r="D305" s="100"/>
      <c r="E305" s="100"/>
      <c r="F305" s="101"/>
    </row>
    <row r="306" spans="1:6" x14ac:dyDescent="0.35">
      <c r="A306" s="98"/>
      <c r="B306" s="103"/>
      <c r="C306" s="103"/>
      <c r="D306" s="100"/>
      <c r="E306" s="100"/>
      <c r="F306" s="101"/>
    </row>
    <row r="307" spans="1:6" x14ac:dyDescent="0.35">
      <c r="A307" s="98"/>
      <c r="B307" s="103"/>
      <c r="C307" s="103"/>
      <c r="D307" s="100"/>
      <c r="E307" s="100"/>
      <c r="F307" s="101"/>
    </row>
    <row r="308" spans="1:6" x14ac:dyDescent="0.35">
      <c r="A308" s="98"/>
      <c r="B308" s="103"/>
      <c r="C308" s="103"/>
      <c r="D308" s="100"/>
      <c r="E308" s="100"/>
      <c r="F308" s="101"/>
    </row>
    <row r="309" spans="1:6" x14ac:dyDescent="0.35">
      <c r="B309" s="103"/>
      <c r="C309" s="103"/>
      <c r="D309" s="100"/>
      <c r="E309" s="100"/>
    </row>
    <row r="310" spans="1:6" x14ac:dyDescent="0.35">
      <c r="B310" s="103"/>
      <c r="C310" s="103"/>
      <c r="D310" s="100"/>
      <c r="E310" s="100"/>
    </row>
    <row r="311" spans="1:6" x14ac:dyDescent="0.35">
      <c r="B311" s="104"/>
      <c r="C311" s="103"/>
      <c r="D311" s="105"/>
      <c r="E311" s="105"/>
    </row>
    <row r="312" spans="1:6" x14ac:dyDescent="0.35">
      <c r="C312" s="104"/>
    </row>
  </sheetData>
  <mergeCells count="4">
    <mergeCell ref="B4:F5"/>
    <mergeCell ref="G12:G14"/>
    <mergeCell ref="G15:G17"/>
    <mergeCell ref="I23:I25"/>
  </mergeCells>
  <conditionalFormatting sqref="D1 E1:E3 C1:C9 A1:B18 E4:IV5 D6:E12 F9:G12 I9:I12 D13:F14 H13:IV14 E15:IV18 C16:C17 D18 I19:I26 A19:G28 A29:B32 D29:D33 C29:C65539 E30:E33 A33:A65536 B33:B65538 D34:E65538">
    <cfRule type="cellIs" dxfId="0" priority="1" stopIfTrue="1" operator="equal">
      <formula>"none"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63</Value>
    </TaxCatchAll>
    <lcf76f155ced4ddcb4097134ff3c332f xmlns="c9ad3889-1e0e-4c51-911e-be7e87cf7e99">
      <Terms xmlns="http://schemas.microsoft.com/office/infopath/2007/PartnerControls"/>
    </lcf76f155ced4ddcb4097134ff3c332f>
    <Review_x0020_Document_x0020_Type xmlns="d23c6157-5623-4293-b83e-785d6ba7de2d" xsi:nil="true"/>
    <AuthorityType xmlns="07a766d4-cf60-4260-9f49-242aaa07e1bd">Metropolitan District</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Barnsley</TermName>
          <TermId xmlns="http://schemas.microsoft.com/office/infopath/2007/PartnerControls">dd28bd03-7054-404f-9b2f-31f67be6c0e2</TermId>
        </TermInfo>
      </Terms>
    </d08e702f979e48d3863205ea645082c2>
    <SharedWithUsers xmlns="d23c6157-5623-4293-b83e-785d6ba7de2d">
      <UserInfo>
        <DisplayName>Andrews, Joshua</DisplayName>
        <AccountId>2120</AccountId>
        <AccountType/>
      </UserInfo>
    </SharedWithUsers>
  </documentManagement>
</p:properti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4.xml><?xml version="1.0" encoding="utf-8"?>
<?mso-contentType ?>
<SharedContentType xmlns="Microsoft.SharePoint.Taxonomy.ContentTypeSync" SourceId="383954fa-2a65-4d57-99ac-c02654c3af93" ContentTypeId="0x010100E7BD6A8A66F7CB4BBA2B02F0531791BE" PreviousValue="false"/>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7A1363F15715F6498CFDC8F02A069B02" ma:contentTypeVersion="31" ma:contentTypeDescription="Parent Document Content Type for all review documents" ma:contentTypeScope="" ma:versionID="e5a34b2ff3f4a21f3996c19e63144e48">
  <xsd:schema xmlns:xsd="http://www.w3.org/2001/XMLSchema" xmlns:xs="http://www.w3.org/2001/XMLSchema" xmlns:p="http://schemas.microsoft.com/office/2006/metadata/properties" xmlns:ns1="http://schemas.microsoft.com/sharepoint/v3" xmlns:ns2="07a766d4-cf60-4260-9f49-242aaa07e1bd" xmlns:ns3="d23c6157-5623-4293-b83e-785d6ba7de2d" xmlns:ns4="c9ad3889-1e0e-4c51-911e-be7e87cf7e99" targetNamespace="http://schemas.microsoft.com/office/2006/metadata/properties" ma:root="true" ma:fieldsID="3315d69b1cf7aaa2a7f88edf316ad61f" ns1:_="" ns2:_="" ns3:_="" ns4:_="">
    <xsd:import namespace="http://schemas.microsoft.com/sharepoint/v3"/>
    <xsd:import namespace="07a766d4-cf60-4260-9f49-242aaa07e1bd"/>
    <xsd:import namespace="d23c6157-5623-4293-b83e-785d6ba7de2d"/>
    <xsd:import namespace="c9ad3889-1e0e-4c51-911e-be7e87cf7e99"/>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lcf76f155ced4ddcb4097134ff3c332f" minOccurs="0"/>
                <xsd:element ref="ns4:MediaServiceDateTaken" minOccurs="0"/>
                <xsd:element ref="ns4:MediaServiceObjectDetectorVersions" minOccurs="0"/>
                <xsd:element ref="ns4:MediaServiceSearchProperties" minOccurs="0"/>
                <xsd:element ref="ns4: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ad3889-1e0e-4c51-911e-be7e87cf7e99"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AutoTags" ma:index="27" nillable="true" ma:displayName="Tags" ma:internalName="MediaServiceAutoTag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element name="MediaServiceLocation" ma:index="36"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5B7FDA-1106-4372-997E-8FE17782560C}">
  <ds:schemaRefs>
    <ds:schemaRef ds:uri="http://schemas.microsoft.com/office/infopath/2007/PartnerControls"/>
    <ds:schemaRef ds:uri="http://schemas.microsoft.com/sharepoint.v3"/>
    <ds:schemaRef ds:uri="http://purl.org/dc/elements/1.1/"/>
    <ds:schemaRef ds:uri="81b067a7-7fd8-44e8-add5-78011a28c833"/>
    <ds:schemaRef ds:uri="http://www.w3.org/XML/1998/namespace"/>
    <ds:schemaRef ds:uri="http://purl.org/dc/dcmitype/"/>
    <ds:schemaRef ds:uri="http://schemas.microsoft.com/office/2006/metadata/properties"/>
    <ds:schemaRef ds:uri="http://schemas.microsoft.com/office/2006/documentManagement/types"/>
    <ds:schemaRef ds:uri="http://purl.org/dc/terms/"/>
    <ds:schemaRef ds:uri="http://schemas.openxmlformats.org/package/2006/metadata/core-properties"/>
    <ds:schemaRef ds:uri="e7ceabb8-0524-45e7-9bde-7e58fd26cb5b"/>
    <ds:schemaRef ds:uri="07a766d4-cf60-4260-9f49-242aaa07e1bd"/>
    <ds:schemaRef ds:uri="c9ad3889-1e0e-4c51-911e-be7e87cf7e99"/>
    <ds:schemaRef ds:uri="d23c6157-5623-4293-b83e-785d6ba7de2d"/>
  </ds:schemaRefs>
</ds:datastoreItem>
</file>

<file path=customXml/itemProps2.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3.xml><?xml version="1.0" encoding="utf-8"?>
<ds:datastoreItem xmlns:ds="http://schemas.openxmlformats.org/officeDocument/2006/customXml" ds:itemID="{A6B3D996-15F5-4BFA-B957-16BA4B107C85}">
  <ds:schemaRefs>
    <ds:schemaRef ds:uri="http://schemas.microsoft.com/sharepoint/events"/>
  </ds:schemaRefs>
</ds:datastoreItem>
</file>

<file path=customXml/itemProps4.xml><?xml version="1.0" encoding="utf-8"?>
<ds:datastoreItem xmlns:ds="http://schemas.openxmlformats.org/officeDocument/2006/customXml" ds:itemID="{2CBD567C-FD97-4473-8828-87A414FB4782}">
  <ds:schemaRefs>
    <ds:schemaRef ds:uri="Microsoft.SharePoint.Taxonomy.ContentTypeSync"/>
  </ds:schemaRefs>
</ds:datastoreItem>
</file>

<file path=customXml/itemProps5.xml><?xml version="1.0" encoding="utf-8"?>
<ds:datastoreItem xmlns:ds="http://schemas.openxmlformats.org/officeDocument/2006/customXml" ds:itemID="{4F3EEB0A-30DA-4AD2-A164-A28662F02AB6}">
  <ds:schemaRefs>
    <ds:schemaRef ds:uri="office.server.policy"/>
  </ds:schemaRefs>
</ds:datastoreItem>
</file>

<file path=customXml/itemProps6.xml><?xml version="1.0" encoding="utf-8"?>
<ds:datastoreItem xmlns:ds="http://schemas.openxmlformats.org/officeDocument/2006/customXml" ds:itemID="{F365C662-2404-4D3D-85F9-4C65840924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c9ad3889-1e0e-4c51-911e-be7e87cf7e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4C1DE274-EFF0-4630-B066-493C6358D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Electoral data</vt:lpstr>
      <vt:lpstr>Parish Arrangements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Cooper, Mark</cp:lastModifiedBy>
  <cp:revision/>
  <dcterms:created xsi:type="dcterms:W3CDTF">2002-01-23T12:13:56Z</dcterms:created>
  <dcterms:modified xsi:type="dcterms:W3CDTF">2024-05-13T13:37:04Z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0x010100E7BD6A8A66F7CB4BBA2B02F0531791BE0026A9A75CCCA16F4693F1FE45F71519DE007A1363F15715F6498CFDC8F02A069B02</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63</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_docset_NoMedatataSyncRequired">
    <vt:lpwstr>False</vt:lpwstr>
  </property>
</Properties>
</file>