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lgbce.sharepoint.com/sites/ReviewSystem/Barnsley/Review Documents/Review/0.5 Electoral Data/"/>
    </mc:Choice>
  </mc:AlternateContent>
  <xr:revisionPtr revIDLastSave="0" documentId="8_{4179FF87-ED03-4537-8197-9CBDBF4AC491}" xr6:coauthVersionLast="47" xr6:coauthVersionMax="47" xr10:uidLastSave="{00000000-0000-0000-0000-000000000000}"/>
  <bookViews>
    <workbookView xWindow="-120" yWindow="-120" windowWidth="29040" windowHeight="17520" xr2:uid="{00000000-000D-0000-FFFF-FFFF00000000}"/>
  </bookViews>
  <sheets>
    <sheet name="Read me!" sheetId="6" r:id="rId1"/>
    <sheet name="Electoral data" sheetId="7" r:id="rId2"/>
    <sheet name="Parish Arrangements" sheetId="9"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7" l="1"/>
  <c r="P34" i="7" l="1"/>
  <c r="O34" i="7"/>
  <c r="P23" i="7"/>
  <c r="N34" i="7"/>
  <c r="O17" i="7"/>
  <c r="O18" i="7"/>
  <c r="O19" i="7"/>
  <c r="O20" i="7"/>
  <c r="O21" i="7"/>
  <c r="O22" i="7"/>
  <c r="O23" i="7"/>
  <c r="O24" i="7"/>
  <c r="O25" i="7"/>
  <c r="O26" i="7"/>
  <c r="O27" i="7"/>
  <c r="O28" i="7"/>
  <c r="O29" i="7"/>
  <c r="O30" i="7"/>
  <c r="O31" i="7"/>
  <c r="O32" i="7"/>
  <c r="O33"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16" i="7"/>
  <c r="O15" i="7"/>
  <c r="O14" i="7"/>
  <c r="M5" i="7" l="1"/>
  <c r="L5" i="7"/>
  <c r="M35" i="7" l="1"/>
  <c r="N35" i="7"/>
  <c r="P35" i="7"/>
  <c r="M36" i="7"/>
  <c r="N36" i="7"/>
  <c r="P36" i="7"/>
  <c r="M37" i="7"/>
  <c r="N37" i="7"/>
  <c r="P37" i="7"/>
  <c r="M38" i="7"/>
  <c r="N38" i="7"/>
  <c r="P38" i="7"/>
  <c r="M39" i="7"/>
  <c r="N39" i="7"/>
  <c r="P39" i="7"/>
  <c r="M40" i="7"/>
  <c r="N40" i="7"/>
  <c r="P40" i="7"/>
  <c r="M41" i="7"/>
  <c r="N41" i="7"/>
  <c r="P41" i="7"/>
  <c r="M42" i="7"/>
  <c r="N42" i="7"/>
  <c r="P42" i="7"/>
  <c r="M43" i="7"/>
  <c r="N43" i="7"/>
  <c r="P43" i="7"/>
  <c r="M44" i="7"/>
  <c r="N44" i="7"/>
  <c r="P44" i="7"/>
  <c r="M45" i="7"/>
  <c r="N45" i="7"/>
  <c r="P45" i="7"/>
  <c r="M46" i="7"/>
  <c r="N46" i="7"/>
  <c r="P46" i="7"/>
  <c r="M47" i="7"/>
  <c r="N47" i="7"/>
  <c r="P47" i="7"/>
  <c r="M48" i="7"/>
  <c r="N48" i="7"/>
  <c r="P48" i="7"/>
  <c r="M49" i="7"/>
  <c r="N49" i="7"/>
  <c r="P49" i="7"/>
  <c r="M50" i="7"/>
  <c r="N50" i="7"/>
  <c r="P50" i="7"/>
  <c r="M51" i="7"/>
  <c r="N51" i="7"/>
  <c r="P51" i="7"/>
  <c r="M52" i="7"/>
  <c r="N52" i="7"/>
  <c r="P52" i="7"/>
  <c r="M53" i="7"/>
  <c r="N53" i="7"/>
  <c r="P53" i="7"/>
  <c r="M54" i="7"/>
  <c r="N54" i="7"/>
  <c r="P54" i="7"/>
  <c r="M55" i="7"/>
  <c r="N55" i="7"/>
  <c r="P55" i="7"/>
  <c r="M56" i="7"/>
  <c r="N56" i="7"/>
  <c r="P56" i="7"/>
  <c r="M57" i="7"/>
  <c r="N57" i="7"/>
  <c r="P57" i="7"/>
  <c r="M58" i="7"/>
  <c r="N58" i="7"/>
  <c r="P58" i="7"/>
  <c r="M59" i="7"/>
  <c r="N59" i="7"/>
  <c r="P59" i="7"/>
  <c r="M60" i="7"/>
  <c r="N60" i="7"/>
  <c r="P60" i="7"/>
  <c r="M61" i="7"/>
  <c r="N61" i="7"/>
  <c r="P61" i="7"/>
  <c r="M62" i="7"/>
  <c r="N62" i="7"/>
  <c r="P62" i="7"/>
  <c r="M63" i="7"/>
  <c r="N63" i="7"/>
  <c r="P63" i="7"/>
  <c r="M64" i="7"/>
  <c r="N64" i="7"/>
  <c r="P64" i="7"/>
  <c r="M65" i="7"/>
  <c r="N65" i="7"/>
  <c r="P65" i="7"/>
  <c r="M66" i="7"/>
  <c r="N66" i="7"/>
  <c r="P66" i="7"/>
  <c r="M67" i="7"/>
  <c r="N67" i="7"/>
  <c r="P67" i="7"/>
  <c r="M68" i="7"/>
  <c r="N68" i="7"/>
  <c r="P68" i="7"/>
  <c r="M69" i="7"/>
  <c r="N69" i="7"/>
  <c r="P69" i="7"/>
  <c r="M70" i="7"/>
  <c r="N70" i="7"/>
  <c r="P70" i="7"/>
  <c r="M71" i="7"/>
  <c r="N71" i="7"/>
  <c r="P71" i="7"/>
  <c r="M72" i="7"/>
  <c r="N72" i="7"/>
  <c r="P72" i="7"/>
  <c r="M73" i="7"/>
  <c r="N73" i="7"/>
  <c r="P73" i="7"/>
  <c r="M74" i="7"/>
  <c r="N74" i="7"/>
  <c r="P74" i="7"/>
  <c r="M75" i="7"/>
  <c r="N75" i="7"/>
  <c r="P75" i="7"/>
  <c r="M76" i="7"/>
  <c r="N76" i="7"/>
  <c r="P76" i="7"/>
  <c r="M77" i="7"/>
  <c r="N77" i="7"/>
  <c r="P77" i="7"/>
  <c r="M78" i="7"/>
  <c r="N78" i="7"/>
  <c r="P78" i="7"/>
  <c r="M79" i="7"/>
  <c r="N79" i="7"/>
  <c r="P79" i="7"/>
  <c r="M80" i="7"/>
  <c r="N80" i="7"/>
  <c r="P80" i="7"/>
  <c r="M81" i="7"/>
  <c r="N81" i="7"/>
  <c r="P81" i="7"/>
  <c r="M82" i="7"/>
  <c r="N82" i="7"/>
  <c r="P82" i="7"/>
  <c r="M83" i="7"/>
  <c r="N83" i="7"/>
  <c r="P83" i="7"/>
  <c r="M84" i="7"/>
  <c r="N84" i="7"/>
  <c r="P84" i="7"/>
  <c r="M85" i="7"/>
  <c r="N85" i="7"/>
  <c r="P85" i="7"/>
  <c r="M86" i="7"/>
  <c r="N86" i="7"/>
  <c r="P86" i="7"/>
  <c r="M87" i="7"/>
  <c r="N87" i="7"/>
  <c r="P87" i="7"/>
  <c r="M88" i="7"/>
  <c r="N88" i="7"/>
  <c r="P88" i="7"/>
  <c r="M89" i="7"/>
  <c r="N89" i="7"/>
  <c r="P89" i="7"/>
  <c r="M90" i="7"/>
  <c r="N90" i="7"/>
  <c r="P90" i="7"/>
  <c r="M91" i="7"/>
  <c r="N91" i="7"/>
  <c r="P91" i="7"/>
  <c r="M4" i="7"/>
  <c r="L4" i="7"/>
  <c r="M6" i="7"/>
  <c r="P16" i="7" l="1"/>
  <c r="P31" i="7"/>
  <c r="P32" i="7"/>
  <c r="P33" i="7"/>
  <c r="P24" i="7"/>
  <c r="L6" i="7"/>
  <c r="N29" i="7" s="1"/>
  <c r="P25" i="7"/>
  <c r="P27" i="7"/>
  <c r="P28" i="7"/>
  <c r="P26" i="7"/>
  <c r="P19" i="7"/>
  <c r="P21" i="7"/>
  <c r="P22" i="7"/>
  <c r="P20" i="7"/>
  <c r="P18" i="7"/>
  <c r="P15" i="7"/>
  <c r="P30" i="7"/>
  <c r="P29" i="7"/>
  <c r="P17" i="7"/>
  <c r="N15" i="7" l="1"/>
  <c r="N25" i="7"/>
  <c r="N22" i="7"/>
  <c r="N17" i="7"/>
  <c r="N24" i="7"/>
  <c r="N26" i="7"/>
  <c r="N18" i="7"/>
  <c r="N20" i="7"/>
  <c r="N21" i="7"/>
  <c r="N14" i="7"/>
  <c r="N23" i="7"/>
  <c r="N30" i="7"/>
  <c r="N19" i="7"/>
  <c r="N28" i="7"/>
  <c r="N16" i="7"/>
  <c r="N32" i="7"/>
  <c r="N31" i="7"/>
  <c r="N27" i="7"/>
  <c r="N33" i="7"/>
</calcChain>
</file>

<file path=xl/sharedStrings.xml><?xml version="1.0" encoding="utf-8"?>
<sst xmlns="http://schemas.openxmlformats.org/spreadsheetml/2006/main" count="645" uniqueCount="315">
  <si>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</si>
  <si>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</si>
  <si>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</si>
  <si>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</si>
  <si>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</si>
  <si>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</si>
  <si>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</si>
  <si>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</si>
  <si>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</si>
  <si>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</si>
  <si>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Peter Clark</t>
  </si>
  <si>
    <t>peter.clark@barnsley.gov.uk</t>
  </si>
  <si>
    <t>01226 772343</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</si>
  <si>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</si>
  <si>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</si>
  <si>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</si>
  <si>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</si>
  <si>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</si>
  <si>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</si>
  <si>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</si>
  <si>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</si>
  <si>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</si>
  <si>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</si>
  <si>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</si>
  <si>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</si>
  <si>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</si>
  <si>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</si>
  <si>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</si>
  <si>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</si>
  <si>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</si>
  <si>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</si>
  <si>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</si>
  <si>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</si>
  <si>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</si>
  <si>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</si>
  <si>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</si>
  <si>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</si>
  <si>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</si>
  <si>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</si>
  <si>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</si>
  <si>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</si>
  <si>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</si>
  <si>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</si>
  <si>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</si>
  <si>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</si>
  <si>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</si>
  <si>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</si>
  <si>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</si>
  <si>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</si>
  <si>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</si>
  <si>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</si>
  <si>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</si>
  <si>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</si>
  <si>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</si>
  <si>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</si>
  <si>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</si>
  <si>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</si>
  <si>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</si>
  <si>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</si>
  <si>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</si>
  <si>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</si>
  <si>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</si>
  <si>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</si>
  <si>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</si>
  <si>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</si>
  <si>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</si>
  <si>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CENTRAL</t>
  </si>
  <si>
    <t>EX2</t>
  </si>
  <si>
    <t>Example 2</t>
  </si>
  <si>
    <t>Even Littler Example</t>
  </si>
  <si>
    <t>CUDWORTH</t>
  </si>
  <si>
    <t>EX3</t>
  </si>
  <si>
    <t>Example 3</t>
  </si>
  <si>
    <t>Medium Example</t>
  </si>
  <si>
    <t>DARFIELD</t>
  </si>
  <si>
    <t>EX4</t>
  </si>
  <si>
    <t>Example 4</t>
  </si>
  <si>
    <t>Big Example</t>
  </si>
  <si>
    <t>Big Example East</t>
  </si>
  <si>
    <t>DARTON EAST</t>
  </si>
  <si>
    <t>EX5</t>
  </si>
  <si>
    <t>Example 5</t>
  </si>
  <si>
    <t>Big Example West</t>
  </si>
  <si>
    <t>DARTON WEST</t>
  </si>
  <si>
    <t>DEARNE NORTH</t>
  </si>
  <si>
    <t>AA</t>
  </si>
  <si>
    <t>DEARNE SOUTH</t>
  </si>
  <si>
    <t>AB</t>
  </si>
  <si>
    <t>DODWORTH</t>
  </si>
  <si>
    <t>AC</t>
  </si>
  <si>
    <t>HOYLAND MILTON</t>
  </si>
  <si>
    <t>AD</t>
  </si>
  <si>
    <t>KINGSTONE</t>
  </si>
  <si>
    <t>AE</t>
  </si>
  <si>
    <t>MONK BRETTON</t>
  </si>
  <si>
    <t>AF</t>
  </si>
  <si>
    <t>NORTH EAST</t>
  </si>
  <si>
    <t>AG</t>
  </si>
  <si>
    <t>OLD TOWN</t>
  </si>
  <si>
    <t>BA</t>
  </si>
  <si>
    <t>PENISTONE EAST</t>
  </si>
  <si>
    <t>BB</t>
  </si>
  <si>
    <t>PENISTONE WEST</t>
  </si>
  <si>
    <t>BC</t>
  </si>
  <si>
    <t>ROCKINGHAM</t>
  </si>
  <si>
    <t>BD</t>
  </si>
  <si>
    <t>ROYSTON</t>
  </si>
  <si>
    <t>BE</t>
  </si>
  <si>
    <t>ST. HELEN'S</t>
  </si>
  <si>
    <t>CA</t>
  </si>
  <si>
    <t>STAIRFOOT</t>
  </si>
  <si>
    <t>CB</t>
  </si>
  <si>
    <t>WOMBWELL</t>
  </si>
  <si>
    <t>CC</t>
  </si>
  <si>
    <t>WORSBROUGH</t>
  </si>
  <si>
    <t>CD</t>
  </si>
  <si>
    <t>CE</t>
  </si>
  <si>
    <t>CF</t>
  </si>
  <si>
    <t>Billingley</t>
  </si>
  <si>
    <t>CG</t>
  </si>
  <si>
    <t>CH</t>
  </si>
  <si>
    <t>Little Houghton</t>
  </si>
  <si>
    <t>DA</t>
  </si>
  <si>
    <t>DB</t>
  </si>
  <si>
    <t>DC</t>
  </si>
  <si>
    <t>DD</t>
  </si>
  <si>
    <t>DE</t>
  </si>
  <si>
    <t>DF</t>
  </si>
  <si>
    <t>DG</t>
  </si>
  <si>
    <t>EA</t>
  </si>
  <si>
    <t>EB</t>
  </si>
  <si>
    <t>EC</t>
  </si>
  <si>
    <t>ED</t>
  </si>
  <si>
    <t>EE</t>
  </si>
  <si>
    <t>EF</t>
  </si>
  <si>
    <t>FA</t>
  </si>
  <si>
    <t>FB</t>
  </si>
  <si>
    <t>FC</t>
  </si>
  <si>
    <t>FD</t>
  </si>
  <si>
    <t>FE</t>
  </si>
  <si>
    <t>GA</t>
  </si>
  <si>
    <t>GB</t>
  </si>
  <si>
    <t>GC</t>
  </si>
  <si>
    <t>GD</t>
  </si>
  <si>
    <t>GE</t>
  </si>
  <si>
    <t>HA</t>
  </si>
  <si>
    <t>HB</t>
  </si>
  <si>
    <t>HC</t>
  </si>
  <si>
    <t>HD</t>
  </si>
  <si>
    <t>HE</t>
  </si>
  <si>
    <t>HF</t>
  </si>
  <si>
    <t>HG</t>
  </si>
  <si>
    <t>IA</t>
  </si>
  <si>
    <t>IB</t>
  </si>
  <si>
    <t>IC</t>
  </si>
  <si>
    <t>ID</t>
  </si>
  <si>
    <t>IE</t>
  </si>
  <si>
    <t>IF</t>
  </si>
  <si>
    <t>IG</t>
  </si>
  <si>
    <t>IH</t>
  </si>
  <si>
    <t>JA</t>
  </si>
  <si>
    <t>JB</t>
  </si>
  <si>
    <t>JC</t>
  </si>
  <si>
    <t>JD</t>
  </si>
  <si>
    <t>JE</t>
  </si>
  <si>
    <t>KA</t>
  </si>
  <si>
    <t>KB</t>
  </si>
  <si>
    <t>KC</t>
  </si>
  <si>
    <t>KD</t>
  </si>
  <si>
    <t>KE</t>
  </si>
  <si>
    <t>KF</t>
  </si>
  <si>
    <t>KG</t>
  </si>
  <si>
    <t>LA</t>
  </si>
  <si>
    <t>LB</t>
  </si>
  <si>
    <t>LC</t>
  </si>
  <si>
    <t>LD</t>
  </si>
  <si>
    <t>LE</t>
  </si>
  <si>
    <t>LF</t>
  </si>
  <si>
    <t>Shafton</t>
  </si>
  <si>
    <t>LG</t>
  </si>
  <si>
    <t>LH</t>
  </si>
  <si>
    <t>Great Houghton</t>
  </si>
  <si>
    <t>LI</t>
  </si>
  <si>
    <t>MA</t>
  </si>
  <si>
    <t>MB</t>
  </si>
  <si>
    <t>MC</t>
  </si>
  <si>
    <t>MD</t>
  </si>
  <si>
    <t>ME</t>
  </si>
  <si>
    <t>MF</t>
  </si>
  <si>
    <t>MG</t>
  </si>
  <si>
    <t>MH</t>
  </si>
  <si>
    <t>NA</t>
  </si>
  <si>
    <t>Cawthorne</t>
  </si>
  <si>
    <t>NB</t>
  </si>
  <si>
    <t>High Hoyland</t>
  </si>
  <si>
    <t>NC</t>
  </si>
  <si>
    <t>Hunshelf</t>
  </si>
  <si>
    <t>ND</t>
  </si>
  <si>
    <t>Oxspring</t>
  </si>
  <si>
    <t>NE</t>
  </si>
  <si>
    <t>Silkstone</t>
  </si>
  <si>
    <t>NF</t>
  </si>
  <si>
    <t>NG</t>
  </si>
  <si>
    <t>Stainborough</t>
  </si>
  <si>
    <t>NH</t>
  </si>
  <si>
    <t>NI</t>
  </si>
  <si>
    <t>Thurgoland</t>
  </si>
  <si>
    <t>NJ</t>
  </si>
  <si>
    <t>NK</t>
  </si>
  <si>
    <t>Tankersley</t>
  </si>
  <si>
    <t>Tankersley East</t>
  </si>
  <si>
    <t>NL</t>
  </si>
  <si>
    <t>NM</t>
  </si>
  <si>
    <t>Penistone</t>
  </si>
  <si>
    <t>Hoylandswaine</t>
  </si>
  <si>
    <t>NN</t>
  </si>
  <si>
    <t>Wortley</t>
  </si>
  <si>
    <t>OA</t>
  </si>
  <si>
    <t>Langsett</t>
  </si>
  <si>
    <t>OB</t>
  </si>
  <si>
    <t>Thurlstone and Millhouse</t>
  </si>
  <si>
    <t>OC</t>
  </si>
  <si>
    <t>OD</t>
  </si>
  <si>
    <t>OE</t>
  </si>
  <si>
    <t>Cubley and Springvale</t>
  </si>
  <si>
    <t>OF</t>
  </si>
  <si>
    <t>OG</t>
  </si>
  <si>
    <t>Dunford</t>
  </si>
  <si>
    <t>OH</t>
  </si>
  <si>
    <t>Gunthwaite and Ingbirchworth</t>
  </si>
  <si>
    <t>PA</t>
  </si>
  <si>
    <t>PB</t>
  </si>
  <si>
    <t>PC</t>
  </si>
  <si>
    <t>PD</t>
  </si>
  <si>
    <t>PE</t>
  </si>
  <si>
    <t>PF</t>
  </si>
  <si>
    <t>PG</t>
  </si>
  <si>
    <t>PH</t>
  </si>
  <si>
    <t>Tankersley West</t>
  </si>
  <si>
    <t>PI</t>
  </si>
  <si>
    <t>QA</t>
  </si>
  <si>
    <t>QB</t>
  </si>
  <si>
    <t>QC</t>
  </si>
  <si>
    <t>QD</t>
  </si>
  <si>
    <t>QE</t>
  </si>
  <si>
    <t>RA</t>
  </si>
  <si>
    <t>RB</t>
  </si>
  <si>
    <t>RC</t>
  </si>
  <si>
    <t>RD</t>
  </si>
  <si>
    <t>RE</t>
  </si>
  <si>
    <t>RF</t>
  </si>
  <si>
    <t>RG</t>
  </si>
  <si>
    <t>SA</t>
  </si>
  <si>
    <t>SB</t>
  </si>
  <si>
    <t>SC</t>
  </si>
  <si>
    <t>SD</t>
  </si>
  <si>
    <t>SE</t>
  </si>
  <si>
    <t>TA</t>
  </si>
  <si>
    <t>TB</t>
  </si>
  <si>
    <t>TC</t>
  </si>
  <si>
    <t>TD</t>
  </si>
  <si>
    <t>TE</t>
  </si>
  <si>
    <t>TF</t>
  </si>
  <si>
    <t>UA</t>
  </si>
  <si>
    <t>UB</t>
  </si>
  <si>
    <t>UC</t>
  </si>
  <si>
    <t>UD</t>
  </si>
  <si>
    <t>UE</t>
  </si>
  <si>
    <t>UF</t>
  </si>
  <si>
    <t>UG</t>
  </si>
  <si>
    <t>All parish electorates by individual parish</t>
  </si>
  <si>
    <r>
      <t>Using this sheet:</t>
    </r>
    <r>
      <rPr>
        <sz val="12"/>
        <rFont val="Arial"/>
        <family val="2"/>
      </rPr>
      <t xml:space="preserve">
Use this sheet to show the number of parish councillors.  Put down all parishes, no matter how big or small.</t>
    </r>
  </si>
  <si>
    <t>Type in the name of the parish.  Make sure it is exactly the same as it appears in the sheet "Electoral data".</t>
  </si>
  <si>
    <t>Does this parish have wards?  Write down the names</t>
  </si>
  <si>
    <t>How many parish councillors does this parish, parish ward or group of parishes have?</t>
  </si>
  <si>
    <t>Parish wards</t>
  </si>
  <si>
    <t>Part of a group?</t>
  </si>
  <si>
    <t>Councillors</t>
  </si>
  <si>
    <t>Explanation: what does this example mean?</t>
  </si>
  <si>
    <t>Example Parish A</t>
  </si>
  <si>
    <t>Parish A is not part of a group, and has no parish wards.</t>
  </si>
  <si>
    <t>Example Parish B</t>
  </si>
  <si>
    <t>Parish group 1</t>
  </si>
  <si>
    <t>Parishes B, C and D are all part of a group parish council.  Although they are individual parishes, they share one parish council.  Not all areas of the county have grouped parishes.</t>
  </si>
  <si>
    <t>Example Parish C</t>
  </si>
  <si>
    <t>Example Parish D</t>
  </si>
  <si>
    <t>Example Parish E</t>
  </si>
  <si>
    <t>Parish E has two parish wards.  It would be helpful if you could also supply us with maps to tell us where the boundaries of your parish wards lie.</t>
  </si>
  <si>
    <t>Parish E ward 1</t>
  </si>
  <si>
    <t>Parish E ward 2</t>
  </si>
  <si>
    <t>Example Parish F</t>
  </si>
  <si>
    <t>Meeting</t>
  </si>
  <si>
    <t>Parish F has a parish meeting instead of a parish council.</t>
  </si>
  <si>
    <t>BILLINGLEY PARISH COUNCIL</t>
  </si>
  <si>
    <t>CAWTHORNE PARISH COUNCIL</t>
  </si>
  <si>
    <t>DUNFORD PARISH COUNCIL</t>
  </si>
  <si>
    <t>GREAT HOUGHTON PARISH COUNCIL</t>
  </si>
  <si>
    <t>GUNTHWAITE AND INGBIRCHWORTH PARISH COUNCIL</t>
  </si>
  <si>
    <t>HUNSHELF PARISH COUNCIL</t>
  </si>
  <si>
    <t>LANGSETT PARISH COUNCIL</t>
  </si>
  <si>
    <t>LITTLE HOUGHTON PARISH COUNCIL</t>
  </si>
  <si>
    <t>OXSPRING PARISH COUNCIL</t>
  </si>
  <si>
    <t>PENISTONE TOWN COUNCIL</t>
  </si>
  <si>
    <t>CUBLEY AND SPRINGVALE WARD</t>
  </si>
  <si>
    <t>HOYLANDSWAINE WARD</t>
  </si>
  <si>
    <t>PENISTONE WARD</t>
  </si>
  <si>
    <t>THURLSTONE AND MILLHOUSE WARD</t>
  </si>
  <si>
    <t>SHAFTON PARISH COUNCIL</t>
  </si>
  <si>
    <t>SILKSTONE PARISH COUNCIL</t>
  </si>
  <si>
    <t>STAINBOROUGH PARISH COUNCIL</t>
  </si>
  <si>
    <t>TANKERSLEY PARISH COUNCIL</t>
  </si>
  <si>
    <t>TANKERSLEY EAST WARD</t>
  </si>
  <si>
    <t>TANKERSLEY WEST WARD</t>
  </si>
  <si>
    <t>THURGOLAND PARISH COUNCIL</t>
  </si>
  <si>
    <t>WORTLEY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</si>
</sst>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6" tint="0.39997558519241921"/>
      </top>
      <bottom style="thin">
        <color theme="6" tint="0.39997558519241921"/>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7">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0" fontId="34" fillId="0" borderId="0"/>
  </cellStyleXfs>
  <cellXfs count="126">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0" fillId="0" borderId="26" xfId="0" applyBorder="1" applyAlignment="1"/>
    <xf numFmtId="1" fontId="8" fillId="3" borderId="0" xfId="0" applyNumberFormat="1" applyFont="1" applyFill="1" applyAlignment="1">
      <alignment vertical="center"/>
    </xf>
    <xf numFmtId="0" fontId="7" fillId="2" borderId="0" xfId="56" applyFont="1" applyFill="1" applyAlignment="1">
      <alignment vertical="center"/>
    </xf>
    <xf numFmtId="0" fontId="7" fillId="2" borderId="0" xfId="56" applyFont="1" applyFill="1" applyAlignment="1">
      <alignment horizontal="center" vertical="center"/>
    </xf>
    <xf numFmtId="0" fontId="34" fillId="2" borderId="0" xfId="56" applyFill="1" applyAlignment="1">
      <alignment vertical="center"/>
    </xf>
    <xf numFmtId="0" fontId="3" fillId="2" borderId="0" xfId="56" applyFont="1" applyFill="1" applyAlignment="1">
      <alignment horizontal="left" vertical="center"/>
    </xf>
    <xf numFmtId="0" fontId="34" fillId="2" borderId="0" xfId="56" applyFill="1" applyAlignment="1">
      <alignment horizontal="center" vertical="center"/>
    </xf>
    <xf numFmtId="0" fontId="2" fillId="2" borderId="0" xfId="56" applyFont="1" applyFill="1" applyAlignment="1">
      <alignment vertical="center"/>
    </xf>
    <xf numFmtId="0" fontId="2" fillId="2" borderId="0" xfId="56" applyFont="1" applyFill="1" applyAlignment="1">
      <alignment horizontal="center" vertical="center"/>
    </xf>
    <xf numFmtId="0" fontId="3" fillId="2" borderId="0" xfId="56" applyFont="1" applyFill="1" applyAlignment="1">
      <alignment vertical="center"/>
    </xf>
    <xf numFmtId="0" fontId="3" fillId="2" borderId="0" xfId="56" applyFont="1" applyFill="1" applyAlignment="1">
      <alignment horizontal="center" vertical="center"/>
    </xf>
    <xf numFmtId="0" fontId="2" fillId="2" borderId="0" xfId="56" applyFont="1" applyFill="1" applyAlignment="1">
      <alignment horizontal="left" vertical="center"/>
    </xf>
    <xf numFmtId="0" fontId="6" fillId="2" borderId="0" xfId="56" applyFont="1" applyFill="1" applyAlignment="1">
      <alignment horizontal="center" vertical="center" wrapText="1"/>
    </xf>
    <xf numFmtId="0" fontId="6" fillId="2" borderId="6" xfId="56" applyFont="1" applyFill="1" applyBorder="1" applyAlignment="1">
      <alignment horizontal="center" vertical="center" wrapText="1"/>
    </xf>
    <xf numFmtId="0" fontId="2" fillId="2" borderId="0" xfId="56" applyFont="1" applyFill="1" applyAlignment="1">
      <alignment vertical="center" wrapText="1"/>
    </xf>
    <xf numFmtId="0" fontId="2" fillId="2" borderId="2" xfId="56" applyFont="1" applyFill="1" applyBorder="1" applyAlignment="1">
      <alignment vertical="center" wrapText="1"/>
    </xf>
    <xf numFmtId="0" fontId="2" fillId="2" borderId="2" xfId="56" applyFont="1" applyFill="1" applyBorder="1" applyAlignment="1">
      <alignment horizontal="left" vertical="center" wrapText="1"/>
    </xf>
    <xf numFmtId="0" fontId="2" fillId="2" borderId="2" xfId="56" applyFont="1" applyFill="1" applyBorder="1" applyAlignment="1">
      <alignment horizontal="left" vertical="center"/>
    </xf>
    <xf numFmtId="0" fontId="2" fillId="2" borderId="27" xfId="56" applyFont="1" applyFill="1" applyBorder="1" applyAlignment="1">
      <alignment vertical="center" wrapText="1"/>
    </xf>
    <xf numFmtId="0" fontId="2" fillId="2" borderId="27" xfId="56" applyFont="1" applyFill="1" applyBorder="1" applyAlignment="1">
      <alignment horizontal="left" vertical="center" wrapText="1"/>
    </xf>
    <xf numFmtId="0" fontId="15" fillId="0" borderId="28" xfId="56" applyFont="1" applyBorder="1" applyAlignment="1">
      <alignment horizontal="left" vertical="center"/>
    </xf>
    <xf numFmtId="0" fontId="34" fillId="0" borderId="29" xfId="56" applyBorder="1" applyAlignment="1">
      <alignment vertical="center"/>
    </xf>
    <xf numFmtId="0" fontId="15" fillId="0" borderId="29" xfId="56" applyFont="1" applyBorder="1" applyAlignment="1">
      <alignment horizontal="left" vertical="center"/>
    </xf>
    <xf numFmtId="0" fontId="15" fillId="0" borderId="30" xfId="56" applyFont="1" applyBorder="1" applyAlignment="1">
      <alignment horizontal="center" vertical="center"/>
    </xf>
    <xf numFmtId="0" fontId="3" fillId="0" borderId="31" xfId="56" applyFont="1" applyBorder="1" applyAlignment="1">
      <alignment horizontal="left" vertical="center"/>
    </xf>
    <xf numFmtId="0" fontId="15" fillId="0" borderId="4" xfId="56" applyFont="1" applyBorder="1" applyAlignment="1">
      <alignment horizontal="left" vertical="center"/>
    </xf>
    <xf numFmtId="0" fontId="34" fillId="0" borderId="0" xfId="56" applyAlignment="1">
      <alignment vertical="center"/>
    </xf>
    <xf numFmtId="0" fontId="15" fillId="0" borderId="0" xfId="56" applyFont="1" applyAlignment="1">
      <alignment horizontal="left" vertical="center"/>
    </xf>
    <xf numFmtId="0" fontId="15" fillId="0" borderId="5" xfId="56" applyFont="1" applyBorder="1" applyAlignment="1">
      <alignment horizontal="center" vertical="center"/>
    </xf>
    <xf numFmtId="0" fontId="6" fillId="2" borderId="0" xfId="56" applyFont="1" applyFill="1" applyAlignment="1">
      <alignment vertical="center"/>
    </xf>
    <xf numFmtId="0" fontId="6" fillId="0" borderId="0" xfId="56" applyFont="1" applyAlignment="1">
      <alignment vertical="center"/>
    </xf>
    <xf numFmtId="0" fontId="13" fillId="2" borderId="0" xfId="56" applyFont="1" applyFill="1" applyAlignment="1">
      <alignment vertical="center"/>
    </xf>
    <xf numFmtId="0" fontId="13" fillId="0" borderId="0" xfId="56" applyFont="1" applyAlignment="1">
      <alignment vertical="center"/>
    </xf>
    <xf numFmtId="0" fontId="15" fillId="0" borderId="32" xfId="56" applyFont="1" applyBorder="1" applyAlignment="1">
      <alignment horizontal="left" vertical="center"/>
    </xf>
    <xf numFmtId="0" fontId="13" fillId="0" borderId="7" xfId="56" applyFont="1" applyBorder="1" applyAlignment="1">
      <alignment vertical="center"/>
    </xf>
    <xf numFmtId="0" fontId="15" fillId="0" borderId="7" xfId="56" applyFont="1" applyBorder="1" applyAlignment="1">
      <alignment horizontal="left" vertical="center"/>
    </xf>
    <xf numFmtId="0" fontId="15" fillId="0" borderId="8" xfId="56" applyFont="1" applyBorder="1" applyAlignment="1">
      <alignment horizontal="center" vertical="center"/>
    </xf>
    <xf numFmtId="0" fontId="3" fillId="0" borderId="33" xfId="56" applyFont="1" applyBorder="1" applyAlignment="1">
      <alignment horizontal="left" vertical="center"/>
    </xf>
    <xf numFmtId="0" fontId="34" fillId="2" borderId="7" xfId="56" applyFill="1" applyBorder="1" applyAlignment="1">
      <alignment vertical="center"/>
    </xf>
    <xf numFmtId="0" fontId="34" fillId="2" borderId="7" xfId="56" applyFill="1" applyBorder="1" applyAlignment="1">
      <alignment horizontal="center" vertical="center"/>
    </xf>
    <xf numFmtId="0" fontId="34" fillId="2" borderId="5" xfId="56" applyFill="1" applyBorder="1" applyAlignment="1">
      <alignment vertical="center"/>
    </xf>
    <xf numFmtId="0" fontId="34" fillId="0" borderId="0" xfId="56" applyAlignment="1" applyProtection="1">
      <alignment horizontal="left" vertical="center"/>
      <protection locked="0"/>
    </xf>
    <xf numFmtId="0" fontId="34" fillId="0" borderId="0" xfId="56" applyAlignment="1">
      <alignment horizontal="center" vertical="center"/>
    </xf>
    <xf numFmtId="0" fontId="34" fillId="2" borderId="4" xfId="56" applyFill="1" applyBorder="1" applyAlignment="1">
      <alignment vertical="center"/>
    </xf>
    <xf numFmtId="0" fontId="2" fillId="2" borderId="0" xfId="56" applyFont="1" applyFill="1" applyAlignment="1">
      <alignment horizontal="center" vertical="center" wrapText="1"/>
    </xf>
    <xf numFmtId="0" fontId="34" fillId="0" borderId="0" xfId="56" applyAlignment="1" applyProtection="1">
      <alignment vertical="center"/>
      <protection locked="0"/>
    </xf>
    <xf numFmtId="0" fontId="34" fillId="2" borderId="29" xfId="56" applyFill="1" applyBorder="1" applyAlignment="1">
      <alignment vertical="center"/>
    </xf>
    <xf numFmtId="0" fontId="34" fillId="2" borderId="29" xfId="56" applyFill="1" applyBorder="1" applyAlignment="1">
      <alignment horizontal="center" vertic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56" applyFont="1" applyFill="1" applyAlignment="1">
      <alignment horizontal="left" vertical="center" wrapText="1"/>
    </xf>
    <xf numFmtId="0" fontId="9" fillId="2" borderId="0" xfId="56" applyFont="1" applyFill="1" applyAlignment="1">
      <alignment horizontal="left" vertical="center" wrapText="1"/>
    </xf>
    <xf numFmtId="0" fontId="3" fillId="0" borderId="12" xfId="56" applyFont="1" applyBorder="1" applyAlignment="1">
      <alignment horizontal="left" vertical="center" wrapText="1"/>
    </xf>
    <xf numFmtId="0" fontId="2" fillId="2" borderId="0" xfId="56" applyFont="1" applyFill="1" applyAlignment="1">
      <alignment horizontal="center" vertical="center" wrapText="1"/>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6" xr:uid="{F0DB5767-37F9-48C2-A3AC-A5356D905B36}"/>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ter.clark@barnsley.gov.uk" TargetMode="External"/><Relationship Id="rId1" Type="http://schemas.openxmlformats.org/officeDocument/2006/relationships/hyperlink" Target="mailto:mark.cooper@lgbce.org.uk"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abSelected="1" workbookViewId="0">
      <selection activeCell="G17" sqref="G17"/>
    </sheetView>
  </sheetViews>
  <sheetFormatPr defaultColWidth="8.88671875" defaultRowHeight="15"/>
  <cols>
    <col min="1" max="2" width="8.88671875" style="1"/>
    <col min="3" max="3" width="75.33203125" style="1" customWidth="1"/>
    <col min="4" max="16384" width="8.88671875" style="1"/>
  </cols>
  <sheetData>
    <row r="2" spans="2:3" ht="15.75">
      <c r="B2" s="44" t="s">
        <v>0</v>
      </c>
    </row>
    <row r="3" spans="2:3">
      <c r="B3" s="18" t="s">
        <v>1</v>
      </c>
      <c r="C3" s="20" t="s">
        <v>2</v>
      </c>
    </row>
    <row r="4" spans="2:3">
      <c r="B4" s="18" t="s">
        <v>3</v>
      </c>
      <c r="C4" s="37" t="s">
        <v>4</v>
      </c>
    </row>
    <row r="5" spans="2:3">
      <c r="B5" s="18" t="s">
        <v>5</v>
      </c>
      <c r="C5" s="20" t="s">
        <v>6</v>
      </c>
    </row>
    <row r="6" spans="2:3" ht="37.5" customHeight="1">
      <c r="B6" s="18" t="s">
        <v>7</v>
      </c>
      <c r="C6" s="42" t="s">
        <v>8</v>
      </c>
    </row>
    <row r="9" spans="2:3" ht="15.75">
      <c r="B9" s="44" t="s">
        <v>9</v>
      </c>
    </row>
    <row r="10" spans="2:3">
      <c r="B10" s="18" t="s">
        <v>1</v>
      </c>
      <c r="C10" s="39" t="s">
        <v>10</v>
      </c>
    </row>
    <row r="11" spans="2:3">
      <c r="B11" s="18" t="s">
        <v>3</v>
      </c>
      <c r="C11" s="37" t="s">
        <v>11</v>
      </c>
    </row>
    <row r="12" spans="2:3">
      <c r="B12" s="18" t="s">
        <v>5</v>
      </c>
      <c r="C12" s="20" t="s">
        <v>12</v>
      </c>
    </row>
    <row r="13" spans="2:3">
      <c r="B13" s="18" t="s">
        <v>7</v>
      </c>
      <c r="C13" s="20"/>
    </row>
    <row r="14" spans="2:3">
      <c r="B14" s="18"/>
      <c r="C14" s="20"/>
    </row>
    <row r="15" spans="2:3" ht="15.75">
      <c r="B15" s="44" t="s">
        <v>13</v>
      </c>
    </row>
    <row r="17" spans="2:3" ht="45">
      <c r="B17" s="17" t="s">
        <v>14</v>
      </c>
      <c r="C17" s="19" t="s">
        <v>15</v>
      </c>
    </row>
    <row r="18" spans="2:3" ht="60">
      <c r="B18" s="17" t="s">
        <v>16</v>
      </c>
      <c r="C18" s="19" t="s">
        <v>17</v>
      </c>
    </row>
    <row r="19" spans="2:3" ht="60">
      <c r="B19" s="17" t="s">
        <v>18</v>
      </c>
      <c r="C19" s="19" t="s">
        <v>19</v>
      </c>
    </row>
    <row r="20" spans="2:3" ht="48" customHeight="1">
      <c r="B20" s="17" t="s">
        <v>20</v>
      </c>
      <c r="C20" s="19" t="s">
        <v>21</v>
      </c>
    </row>
    <row r="21" spans="2:3" ht="30">
      <c r="B21" s="17" t="s">
        <v>22</v>
      </c>
      <c r="C21" s="19" t="s">
        <v>23</v>
      </c>
    </row>
    <row r="22" spans="2:3" ht="103.5" customHeight="1">
      <c r="B22" s="17" t="s">
        <v>24</v>
      </c>
      <c r="C22" s="19" t="s">
        <v>25</v>
      </c>
    </row>
    <row r="23" spans="2:3" ht="15.75">
      <c r="B23" s="44" t="s">
        <v>26</v>
      </c>
    </row>
    <row r="24" spans="2:3">
      <c r="B24" s="17"/>
      <c r="C24" s="19"/>
    </row>
    <row r="25" spans="2:3" ht="58.5" customHeight="1">
      <c r="B25" s="17" t="s">
        <v>14</v>
      </c>
      <c r="C25" s="36" t="s">
        <v>27</v>
      </c>
    </row>
    <row r="26" spans="2:3" ht="60" customHeight="1">
      <c r="B26" s="17" t="s">
        <v>16</v>
      </c>
      <c r="C26" s="36" t="s">
        <v>28</v>
      </c>
    </row>
    <row r="27" spans="2:3" ht="60">
      <c r="B27" s="17" t="s">
        <v>18</v>
      </c>
      <c r="C27" s="36" t="s">
        <v>29</v>
      </c>
    </row>
    <row r="28" spans="2:3">
      <c r="C28" s="36"/>
    </row>
    <row r="29" spans="2:3">
      <c r="C29" s="36"/>
    </row>
    <row r="30" spans="2:3">
      <c r="C30" s="36"/>
    </row>
    <row r="31" spans="2:3">
      <c r="C31" s="36"/>
    </row>
    <row r="32" spans="2:3">
      <c r="C32" s="36"/>
    </row>
    <row r="33" spans="3:3">
      <c r="C33" s="36"/>
    </row>
    <row r="34" spans="3:3">
      <c r="C34" s="36"/>
    </row>
    <row r="35" spans="3:3">
      <c r="C35" s="36"/>
    </row>
    <row r="36" spans="3:3">
      <c r="C36" s="36"/>
    </row>
  </sheetData>
  <phoneticPr fontId="5" type="noConversion"/>
  <hyperlinks>
    <hyperlink ref="C4" r:id="rId1" xr:uid="{EA8F3BB5-0349-42D5-9707-298CA604A5BE}"/>
    <hyperlink ref="C11" r:id="rId2" xr:uid="{D3A3B3F4-B1CB-4663-856D-632D56CDE6B2}"/>
  </hyperlinks>
  <pageMargins left="0.75" right="0.75" top="1" bottom="1" header="0.5" footer="0.5"/>
  <pageSetup paperSize="8" scale="75" orientation="landscape" r:id="rId3"/>
  <headerFooter alignWithMargins="0"/>
  <customProperties>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67"/>
  <sheetViews>
    <sheetView topLeftCell="C1" zoomScale="80" zoomScaleNormal="80" workbookViewId="0">
      <selection activeCell="S12" sqref="S12"/>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1" customFormat="1" ht="18.75">
      <c r="B2" s="23" t="s">
        <v>30</v>
      </c>
      <c r="C2" s="23"/>
      <c r="D2" s="23"/>
      <c r="E2" s="23"/>
      <c r="F2" s="23"/>
      <c r="G2" s="23"/>
      <c r="H2" s="22"/>
      <c r="I2" s="24"/>
      <c r="L2" s="22"/>
      <c r="M2" s="22"/>
      <c r="N2" s="22"/>
      <c r="O2" s="22"/>
      <c r="P2" s="22"/>
    </row>
    <row r="3" spans="1:20" s="25" customFormat="1" ht="15.75">
      <c r="A3" s="45"/>
      <c r="B3" s="41"/>
      <c r="C3" s="41"/>
      <c r="D3" s="41"/>
      <c r="E3" s="41"/>
      <c r="F3" s="41"/>
      <c r="G3" s="35"/>
      <c r="H3" s="46"/>
      <c r="I3" s="46"/>
      <c r="J3" s="45"/>
      <c r="K3" s="28" t="s">
        <v>31</v>
      </c>
      <c r="L3" s="47">
        <v>2023</v>
      </c>
      <c r="M3" s="47">
        <v>2029</v>
      </c>
      <c r="N3" s="48"/>
      <c r="O3" s="48"/>
      <c r="P3" s="48"/>
      <c r="Q3" s="45"/>
      <c r="R3" s="45"/>
      <c r="S3" s="45"/>
      <c r="T3" s="45"/>
    </row>
    <row r="4" spans="1:20" s="25" customFormat="1" ht="15" customHeight="1">
      <c r="A4" s="45"/>
      <c r="B4" s="117" t="s">
        <v>32</v>
      </c>
      <c r="C4" s="117"/>
      <c r="D4" s="117"/>
      <c r="E4" s="117"/>
      <c r="F4" s="117"/>
      <c r="G4" s="45"/>
      <c r="H4" s="45"/>
      <c r="I4" s="45"/>
      <c r="J4" s="45"/>
      <c r="K4" s="26" t="s">
        <v>33</v>
      </c>
      <c r="L4" s="27">
        <f>SUM(L14:L91)</f>
        <v>63</v>
      </c>
      <c r="M4" s="27">
        <f>SUM(L14:L91)</f>
        <v>63</v>
      </c>
      <c r="N4" s="48"/>
      <c r="O4" s="48"/>
      <c r="P4" s="48"/>
      <c r="Q4" s="45"/>
      <c r="R4" s="45"/>
      <c r="S4" s="45"/>
      <c r="T4" s="45"/>
    </row>
    <row r="5" spans="1:20" s="25" customFormat="1" ht="15" customHeight="1">
      <c r="A5" s="45"/>
      <c r="B5" s="117"/>
      <c r="C5" s="117"/>
      <c r="D5" s="117"/>
      <c r="E5" s="117"/>
      <c r="F5" s="117"/>
      <c r="G5" s="34"/>
      <c r="H5" s="27"/>
      <c r="I5" s="27"/>
      <c r="J5" s="45"/>
      <c r="K5" s="26" t="s">
        <v>34</v>
      </c>
      <c r="L5" s="27">
        <f>SUM(H20:H167)</f>
        <v>184406</v>
      </c>
      <c r="M5" s="27">
        <f>SUM(I20:I167)</f>
        <v>214901.07432143955</v>
      </c>
      <c r="N5" s="48"/>
      <c r="O5" s="48"/>
      <c r="P5" s="48"/>
      <c r="Q5" s="45"/>
      <c r="R5" s="45"/>
      <c r="S5" s="45"/>
      <c r="T5" s="45"/>
    </row>
    <row r="6" spans="1:20" s="25" customFormat="1" ht="15.75" customHeight="1">
      <c r="A6" s="45"/>
      <c r="B6" s="117"/>
      <c r="C6" s="117"/>
      <c r="D6" s="117"/>
      <c r="E6" s="117"/>
      <c r="F6" s="117"/>
      <c r="G6" s="45"/>
      <c r="H6" s="45"/>
      <c r="I6" s="45"/>
      <c r="J6" s="45"/>
      <c r="K6" s="26" t="s">
        <v>35</v>
      </c>
      <c r="L6" s="27">
        <f>L5/L4</f>
        <v>2927.0793650793653</v>
      </c>
      <c r="M6" s="27">
        <f>M5/M4</f>
        <v>3411.128163832374</v>
      </c>
      <c r="N6" s="48"/>
      <c r="O6" s="48"/>
      <c r="P6" s="48"/>
      <c r="Q6" s="45"/>
      <c r="R6" s="45"/>
      <c r="S6" s="45"/>
      <c r="T6" s="45"/>
    </row>
    <row r="7" spans="1:20" s="25" customFormat="1" ht="15.75" customHeight="1">
      <c r="A7" s="45"/>
      <c r="B7" s="49"/>
      <c r="C7" s="49"/>
      <c r="D7" s="49"/>
      <c r="E7" s="49"/>
      <c r="F7" s="49"/>
      <c r="G7" s="45"/>
      <c r="H7" s="45"/>
      <c r="I7" s="45"/>
      <c r="J7" s="45"/>
      <c r="K7" s="34"/>
      <c r="L7" s="27"/>
      <c r="M7" s="27"/>
      <c r="N7" s="48"/>
      <c r="O7" s="48"/>
      <c r="P7" s="48"/>
      <c r="Q7" s="45"/>
      <c r="R7" s="45"/>
      <c r="S7" s="45"/>
      <c r="T7" s="45"/>
    </row>
    <row r="8" spans="1:20" s="25" customFormat="1" ht="15.75" customHeight="1">
      <c r="A8" s="45"/>
      <c r="B8" s="121" t="s">
        <v>36</v>
      </c>
      <c r="C8" s="121"/>
      <c r="D8" s="121"/>
      <c r="E8" s="121"/>
      <c r="F8" s="121"/>
      <c r="G8" s="45"/>
      <c r="H8" s="45"/>
      <c r="I8" s="45"/>
      <c r="J8" s="45"/>
      <c r="K8" s="34"/>
      <c r="L8" s="27"/>
      <c r="M8" s="27"/>
      <c r="N8" s="48"/>
      <c r="O8" s="48"/>
      <c r="P8" s="38" t="s">
        <v>37</v>
      </c>
      <c r="Q8" s="45"/>
      <c r="R8" s="45"/>
      <c r="S8" s="45"/>
      <c r="T8" s="45"/>
    </row>
    <row r="9" spans="1:20">
      <c r="L9" s="6"/>
      <c r="M9" s="6"/>
    </row>
    <row r="10" spans="1:20" ht="51" customHeight="1">
      <c r="B10" s="16" t="s">
        <v>38</v>
      </c>
      <c r="C10" s="16" t="s">
        <v>39</v>
      </c>
      <c r="D10" s="16" t="s">
        <v>40</v>
      </c>
      <c r="E10" s="16" t="s">
        <v>41</v>
      </c>
      <c r="F10" s="16" t="s">
        <v>42</v>
      </c>
      <c r="G10" s="16" t="s">
        <v>43</v>
      </c>
      <c r="H10" s="16" t="s">
        <v>44</v>
      </c>
      <c r="I10" s="16" t="s">
        <v>45</v>
      </c>
      <c r="J10" s="32"/>
      <c r="K10" s="16" t="s">
        <v>46</v>
      </c>
      <c r="L10" s="33" t="s">
        <v>47</v>
      </c>
      <c r="M10" s="118" t="s">
        <v>48</v>
      </c>
      <c r="N10" s="119"/>
      <c r="O10" s="119"/>
      <c r="P10" s="120"/>
    </row>
    <row r="11" spans="1:20" ht="15.75" thickBot="1"/>
    <row r="12" spans="1:20" s="4" customFormat="1" ht="32.25" thickBot="1">
      <c r="A12" s="50"/>
      <c r="B12" s="43" t="s">
        <v>49</v>
      </c>
      <c r="C12" s="51" t="s">
        <v>50</v>
      </c>
      <c r="D12" s="51" t="s">
        <v>51</v>
      </c>
      <c r="E12" s="51" t="s">
        <v>52</v>
      </c>
      <c r="F12" s="51" t="s">
        <v>53</v>
      </c>
      <c r="G12" s="51" t="s">
        <v>54</v>
      </c>
      <c r="H12" s="43" t="s">
        <v>55</v>
      </c>
      <c r="I12" s="43" t="s">
        <v>56</v>
      </c>
      <c r="J12" s="50"/>
      <c r="K12" s="52" t="s">
        <v>57</v>
      </c>
      <c r="L12" s="43" t="s">
        <v>58</v>
      </c>
      <c r="M12" s="53" t="s">
        <v>55</v>
      </c>
      <c r="N12" s="43" t="s">
        <v>59</v>
      </c>
      <c r="O12" s="53" t="s">
        <v>56</v>
      </c>
      <c r="P12" s="43" t="s">
        <v>60</v>
      </c>
      <c r="Q12" s="50"/>
      <c r="R12" s="50"/>
      <c r="S12" s="50"/>
      <c r="T12" s="50"/>
    </row>
    <row r="13" spans="1:20" s="4" customFormat="1" ht="15.75">
      <c r="A13" s="50"/>
      <c r="B13" s="54"/>
      <c r="C13" s="55"/>
      <c r="D13" s="55"/>
      <c r="E13" s="55"/>
      <c r="F13" s="55"/>
      <c r="G13" s="55"/>
      <c r="H13" s="54"/>
      <c r="I13" s="56"/>
      <c r="J13" s="50"/>
      <c r="K13" s="57"/>
      <c r="L13" s="54"/>
      <c r="M13" s="54"/>
      <c r="N13" s="54"/>
      <c r="O13" s="54"/>
      <c r="P13" s="54"/>
      <c r="Q13" s="50"/>
      <c r="R13" s="50"/>
      <c r="S13" s="50"/>
      <c r="T13" s="50"/>
    </row>
    <row r="14" spans="1:20" s="4" customFormat="1" ht="15.75">
      <c r="A14" s="58"/>
      <c r="B14" s="29" t="s">
        <v>61</v>
      </c>
      <c r="C14" s="30" t="s">
        <v>62</v>
      </c>
      <c r="D14" s="30" t="s">
        <v>63</v>
      </c>
      <c r="E14" s="30"/>
      <c r="F14" s="30" t="s">
        <v>64</v>
      </c>
      <c r="G14" s="30" t="s">
        <v>65</v>
      </c>
      <c r="H14" s="29">
        <v>480</v>
      </c>
      <c r="I14" s="29">
        <v>502</v>
      </c>
      <c r="J14" s="59"/>
      <c r="K14" s="60" t="s">
        <v>66</v>
      </c>
      <c r="L14" s="61">
        <v>3</v>
      </c>
      <c r="M14">
        <v>8713</v>
      </c>
      <c r="N14" s="15">
        <f>IF(K14="",-1,(-($L$6-(M14/L14))/$L$6))</f>
        <v>-7.770896825482921E-3</v>
      </c>
      <c r="O14" s="14">
        <f>IF(K14="",0,(SUMIF($G$20:$G$167,K14,$I$20:$I$167)))</f>
        <v>9502.4666418532106</v>
      </c>
      <c r="P14" s="15">
        <f>IF(K14="",-1,(-($M$6-(O14/L14))/$M$6))</f>
        <v>-7.1424839968754025E-2</v>
      </c>
      <c r="Q14" s="62"/>
      <c r="R14" s="50"/>
      <c r="S14" s="50"/>
      <c r="T14" s="50"/>
    </row>
    <row r="15" spans="1:20" s="4" customFormat="1" ht="15.75">
      <c r="A15" s="58"/>
      <c r="B15" s="29" t="s">
        <v>67</v>
      </c>
      <c r="C15" s="30" t="s">
        <v>68</v>
      </c>
      <c r="D15" s="30" t="s">
        <v>69</v>
      </c>
      <c r="E15" s="30"/>
      <c r="F15" s="30" t="s">
        <v>64</v>
      </c>
      <c r="G15" s="30" t="s">
        <v>65</v>
      </c>
      <c r="H15" s="29">
        <v>67</v>
      </c>
      <c r="I15" s="29">
        <v>68</v>
      </c>
      <c r="J15" s="59"/>
      <c r="K15" s="60" t="s">
        <v>70</v>
      </c>
      <c r="L15" s="61">
        <v>3</v>
      </c>
      <c r="M15">
        <v>8437</v>
      </c>
      <c r="N15" s="15">
        <f>IF(K15="",-1,(-($L$6-(M15/L15))/$L$6))</f>
        <v>-3.9201544418294432E-2</v>
      </c>
      <c r="O15" s="14">
        <f>IF(K15="",0,(SUMIF($G$20:$G$167,K15,$I$20:$I$167)))</f>
        <v>10404.048785882213</v>
      </c>
      <c r="P15" s="15">
        <f>IF(K15="",-1,(-($M$6-(O15/L15))/$M$6))</f>
        <v>1.6677209238731859E-2</v>
      </c>
      <c r="Q15" s="62"/>
      <c r="R15" s="50"/>
      <c r="S15" s="50"/>
      <c r="T15" s="63"/>
    </row>
    <row r="16" spans="1:20" s="4" customFormat="1" ht="15.75">
      <c r="A16" s="58"/>
      <c r="B16" s="29" t="s">
        <v>71</v>
      </c>
      <c r="C16" s="30" t="s">
        <v>72</v>
      </c>
      <c r="D16" s="30" t="s">
        <v>73</v>
      </c>
      <c r="E16" s="30"/>
      <c r="F16" s="30"/>
      <c r="G16" s="30" t="s">
        <v>65</v>
      </c>
      <c r="H16" s="29">
        <v>893</v>
      </c>
      <c r="I16" s="29">
        <v>897</v>
      </c>
      <c r="J16" s="59"/>
      <c r="K16" s="60" t="s">
        <v>74</v>
      </c>
      <c r="L16" s="61">
        <v>3</v>
      </c>
      <c r="M16">
        <v>7915</v>
      </c>
      <c r="N16" s="15">
        <f t="shared" ref="N16:N78" si="0">IF(K16="",-1,(-($L$6-(M16/L16))/$L$6))</f>
        <v>-9.8646464865568384E-2</v>
      </c>
      <c r="O16" s="14">
        <f>IF(K16="",0,(SUMIF($G$20:$G$167,K16,$I$20:$I$167)))</f>
        <v>9443.1756983073192</v>
      </c>
      <c r="P16" s="15">
        <f t="shared" ref="P16:P78" si="1">IF(K16="",-1,(-($M$6-(O16/L16))/$M$6))</f>
        <v>-7.7218714282296777E-2</v>
      </c>
      <c r="Q16" s="62"/>
      <c r="R16" s="50"/>
      <c r="S16" s="50"/>
      <c r="T16" s="63"/>
    </row>
    <row r="17" spans="1:20" s="4" customFormat="1" ht="15.75">
      <c r="A17" s="58"/>
      <c r="B17" s="29" t="s">
        <v>75</v>
      </c>
      <c r="C17" s="30" t="s">
        <v>76</v>
      </c>
      <c r="D17" s="30" t="s">
        <v>77</v>
      </c>
      <c r="E17" s="30" t="s">
        <v>78</v>
      </c>
      <c r="F17" s="30"/>
      <c r="G17" s="30" t="s">
        <v>65</v>
      </c>
      <c r="H17" s="29">
        <v>759</v>
      </c>
      <c r="I17" s="29">
        <v>780</v>
      </c>
      <c r="J17" s="59"/>
      <c r="K17" s="60" t="s">
        <v>79</v>
      </c>
      <c r="L17" s="61">
        <v>3</v>
      </c>
      <c r="M17">
        <v>8828</v>
      </c>
      <c r="N17" s="15">
        <f t="shared" si="0"/>
        <v>5.3252063381884389E-3</v>
      </c>
      <c r="O17" s="14">
        <f t="shared" ref="O17:O80" si="2">IF(K17="",0,(SUMIF($G$20:$G$167,K17,$I$20:$I$167)))</f>
        <v>10946.318327427365</v>
      </c>
      <c r="P17" s="15">
        <f t="shared" si="1"/>
        <v>6.9667453277321656E-2</v>
      </c>
      <c r="Q17" s="62"/>
      <c r="R17" s="50"/>
      <c r="S17" s="50"/>
      <c r="T17" s="63"/>
    </row>
    <row r="18" spans="1:20" s="4" customFormat="1" ht="15.75">
      <c r="A18" s="58"/>
      <c r="B18" s="29" t="s">
        <v>80</v>
      </c>
      <c r="C18" s="30" t="s">
        <v>81</v>
      </c>
      <c r="D18" s="30" t="s">
        <v>77</v>
      </c>
      <c r="E18" s="30" t="s">
        <v>82</v>
      </c>
      <c r="F18" s="30"/>
      <c r="G18" s="30" t="s">
        <v>65</v>
      </c>
      <c r="H18" s="29">
        <v>803</v>
      </c>
      <c r="I18" s="29">
        <v>824</v>
      </c>
      <c r="J18" s="59"/>
      <c r="K18" s="60" t="s">
        <v>83</v>
      </c>
      <c r="L18" s="61">
        <v>3</v>
      </c>
      <c r="M18">
        <v>8777</v>
      </c>
      <c r="N18" s="15">
        <f t="shared" si="0"/>
        <v>-4.8263071700499298E-4</v>
      </c>
      <c r="O18" s="14">
        <f t="shared" si="2"/>
        <v>10347.82384637221</v>
      </c>
      <c r="P18" s="15">
        <f t="shared" si="1"/>
        <v>1.1182942942305681E-2</v>
      </c>
      <c r="Q18" s="62"/>
      <c r="R18" s="50"/>
      <c r="S18" s="50"/>
      <c r="T18" s="63"/>
    </row>
    <row r="19" spans="1:20" s="4" customFormat="1" ht="15.75">
      <c r="A19" s="50"/>
      <c r="B19" s="64"/>
      <c r="C19" s="65"/>
      <c r="D19" s="65"/>
      <c r="E19" s="65"/>
      <c r="F19" s="65"/>
      <c r="G19" s="65"/>
      <c r="H19" s="64"/>
      <c r="I19" s="66"/>
      <c r="J19" s="58"/>
      <c r="K19" s="60" t="s">
        <v>84</v>
      </c>
      <c r="L19" s="61">
        <v>3</v>
      </c>
      <c r="M19">
        <v>8548</v>
      </c>
      <c r="N19" s="15">
        <f t="shared" si="0"/>
        <v>-2.6560957886402847E-2</v>
      </c>
      <c r="O19" s="14">
        <f t="shared" si="2"/>
        <v>10523.060304672246</v>
      </c>
      <c r="P19" s="15">
        <f t="shared" si="1"/>
        <v>2.8306941209510435E-2</v>
      </c>
      <c r="Q19" s="62"/>
      <c r="R19" s="50"/>
      <c r="S19" s="50"/>
      <c r="T19" s="63"/>
    </row>
    <row r="20" spans="1:20" ht="15.75">
      <c r="A20" s="9"/>
      <c r="B20" s="12" t="s">
        <v>85</v>
      </c>
      <c r="C20" s="10" t="s">
        <v>66</v>
      </c>
      <c r="D20" s="11"/>
      <c r="E20" s="11"/>
      <c r="F20" s="11"/>
      <c r="G20" s="10" t="s">
        <v>66</v>
      </c>
      <c r="H20" s="69">
        <v>1035</v>
      </c>
      <c r="I20" s="67">
        <v>1223.3089400788904</v>
      </c>
      <c r="J20" s="31"/>
      <c r="K20" s="60" t="s">
        <v>86</v>
      </c>
      <c r="L20" s="61">
        <v>3</v>
      </c>
      <c r="M20">
        <v>9217</v>
      </c>
      <c r="N20" s="15">
        <f t="shared" si="0"/>
        <v>4.9624198778781575E-2</v>
      </c>
      <c r="O20" s="14">
        <f t="shared" si="2"/>
        <v>11120.074858322922</v>
      </c>
      <c r="P20" s="15">
        <f t="shared" si="1"/>
        <v>8.6646833954352701E-2</v>
      </c>
      <c r="Q20" s="8"/>
      <c r="T20" s="40"/>
    </row>
    <row r="21" spans="1:20" ht="15.75">
      <c r="A21" s="9"/>
      <c r="B21" s="12" t="s">
        <v>87</v>
      </c>
      <c r="C21" s="10" t="s">
        <v>66</v>
      </c>
      <c r="D21" s="11"/>
      <c r="E21" s="11"/>
      <c r="F21" s="11"/>
      <c r="G21" s="10" t="s">
        <v>66</v>
      </c>
      <c r="H21" s="69">
        <v>1035</v>
      </c>
      <c r="I21" s="67">
        <v>1064.2073590470607</v>
      </c>
      <c r="J21" s="31"/>
      <c r="K21" s="68" t="s">
        <v>88</v>
      </c>
      <c r="L21" s="61">
        <v>3</v>
      </c>
      <c r="M21">
        <v>8374</v>
      </c>
      <c r="N21" s="15">
        <f t="shared" si="0"/>
        <v>-4.6375931368827492E-2</v>
      </c>
      <c r="O21" s="14">
        <f t="shared" si="2"/>
        <v>11179.263169359678</v>
      </c>
      <c r="P21" s="15">
        <f t="shared" si="1"/>
        <v>9.2430679082612668E-2</v>
      </c>
      <c r="Q21" s="8"/>
      <c r="T21" s="40"/>
    </row>
    <row r="22" spans="1:20" ht="15.75">
      <c r="A22" s="9"/>
      <c r="B22" s="12" t="s">
        <v>89</v>
      </c>
      <c r="C22" s="10" t="s">
        <v>66</v>
      </c>
      <c r="D22" s="11"/>
      <c r="E22" s="11"/>
      <c r="F22" s="11"/>
      <c r="G22" s="10" t="s">
        <v>66</v>
      </c>
      <c r="H22" s="69">
        <v>1667</v>
      </c>
      <c r="I22" s="67">
        <v>1728.1142231580645</v>
      </c>
      <c r="J22" s="31"/>
      <c r="K22" s="68" t="s">
        <v>90</v>
      </c>
      <c r="L22" s="61">
        <v>3</v>
      </c>
      <c r="M22">
        <v>9183</v>
      </c>
      <c r="N22" s="15">
        <f t="shared" si="0"/>
        <v>4.5752307408652569E-2</v>
      </c>
      <c r="O22" s="14">
        <f t="shared" si="2"/>
        <v>9905.7859924830045</v>
      </c>
      <c r="P22" s="15">
        <f t="shared" si="1"/>
        <v>-3.2012722602802392E-2</v>
      </c>
      <c r="Q22" s="8"/>
      <c r="T22" s="40"/>
    </row>
    <row r="23" spans="1:20" ht="15.75">
      <c r="A23" s="9"/>
      <c r="B23" s="12" t="s">
        <v>91</v>
      </c>
      <c r="C23" s="10" t="s">
        <v>66</v>
      </c>
      <c r="D23" s="11"/>
      <c r="E23" s="11"/>
      <c r="F23" s="11"/>
      <c r="G23" s="10" t="s">
        <v>66</v>
      </c>
      <c r="H23" s="69">
        <v>1074</v>
      </c>
      <c r="I23" s="67">
        <v>1117.8480476208983</v>
      </c>
      <c r="J23" s="31"/>
      <c r="K23" s="68" t="s">
        <v>92</v>
      </c>
      <c r="L23" s="61">
        <v>3</v>
      </c>
      <c r="M23">
        <v>7724</v>
      </c>
      <c r="N23" s="15">
        <f t="shared" si="0"/>
        <v>-0.12039738403305761</v>
      </c>
      <c r="O23" s="14">
        <f t="shared" si="2"/>
        <v>8118.2762978901465</v>
      </c>
      <c r="P23" s="15">
        <f>IF(K23="",-1,(-($M$6-(O23/L23))/$M$6))</f>
        <v>-0.20668706383156138</v>
      </c>
      <c r="Q23" s="8"/>
      <c r="T23" s="40"/>
    </row>
    <row r="24" spans="1:20" ht="15.75">
      <c r="A24" s="9"/>
      <c r="B24" s="12" t="s">
        <v>93</v>
      </c>
      <c r="C24" s="10" t="s">
        <v>66</v>
      </c>
      <c r="D24" s="11"/>
      <c r="E24" s="11"/>
      <c r="F24" s="11"/>
      <c r="G24" s="10" t="s">
        <v>66</v>
      </c>
      <c r="H24" s="69">
        <v>2128</v>
      </c>
      <c r="I24" s="67">
        <v>2232.5440825727878</v>
      </c>
      <c r="J24" s="31"/>
      <c r="K24" s="68" t="s">
        <v>94</v>
      </c>
      <c r="L24" s="61">
        <v>3</v>
      </c>
      <c r="M24">
        <v>8894</v>
      </c>
      <c r="N24" s="15">
        <f t="shared" si="0"/>
        <v>1.2841230762556409E-2</v>
      </c>
      <c r="O24" s="14">
        <f t="shared" si="2"/>
        <v>11419.537645931501</v>
      </c>
      <c r="P24" s="15">
        <f t="shared" si="1"/>
        <v>0.11591015224923379</v>
      </c>
      <c r="Q24" s="8"/>
      <c r="T24" s="40"/>
    </row>
    <row r="25" spans="1:20" ht="15.75">
      <c r="A25" s="9"/>
      <c r="B25" s="12" t="s">
        <v>95</v>
      </c>
      <c r="C25" s="10" t="s">
        <v>66</v>
      </c>
      <c r="D25" s="11"/>
      <c r="E25" s="11"/>
      <c r="F25" s="11"/>
      <c r="G25" s="10" t="s">
        <v>66</v>
      </c>
      <c r="H25" s="69">
        <v>665</v>
      </c>
      <c r="I25" s="67">
        <v>678.62487701815792</v>
      </c>
      <c r="J25" s="31"/>
      <c r="K25" s="68" t="s">
        <v>96</v>
      </c>
      <c r="L25" s="61">
        <v>3</v>
      </c>
      <c r="M25">
        <v>10180</v>
      </c>
      <c r="N25" s="15">
        <f t="shared" si="0"/>
        <v>0.15928982787978696</v>
      </c>
      <c r="O25" s="14">
        <f t="shared" si="2"/>
        <v>11373.658926815155</v>
      </c>
      <c r="P25" s="15">
        <f t="shared" si="1"/>
        <v>0.11142691220734281</v>
      </c>
      <c r="Q25" s="8"/>
      <c r="T25" s="40"/>
    </row>
    <row r="26" spans="1:20" ht="15.75">
      <c r="A26" s="9"/>
      <c r="B26" s="12" t="s">
        <v>97</v>
      </c>
      <c r="C26" s="10" t="s">
        <v>66</v>
      </c>
      <c r="D26" s="11"/>
      <c r="E26" s="11"/>
      <c r="F26" s="11"/>
      <c r="G26" s="10" t="s">
        <v>66</v>
      </c>
      <c r="H26" s="69">
        <v>1109</v>
      </c>
      <c r="I26" s="67">
        <v>1457.819112357352</v>
      </c>
      <c r="J26" s="31"/>
      <c r="K26" s="68" t="s">
        <v>98</v>
      </c>
      <c r="L26" s="61">
        <v>3</v>
      </c>
      <c r="M26">
        <v>8587</v>
      </c>
      <c r="N26" s="15">
        <f t="shared" si="0"/>
        <v>-2.2119670726549044E-2</v>
      </c>
      <c r="O26" s="14">
        <f t="shared" si="2"/>
        <v>9055.0738469390199</v>
      </c>
      <c r="P26" s="15">
        <f t="shared" si="1"/>
        <v>-0.11514378703713861</v>
      </c>
      <c r="Q26" s="8"/>
      <c r="T26" s="40"/>
    </row>
    <row r="27" spans="1:20" ht="15.75">
      <c r="A27" s="9"/>
      <c r="B27" s="12" t="s">
        <v>99</v>
      </c>
      <c r="C27" s="10" t="s">
        <v>70</v>
      </c>
      <c r="D27" s="11"/>
      <c r="E27" s="11"/>
      <c r="F27" s="11"/>
      <c r="G27" s="10" t="s">
        <v>70</v>
      </c>
      <c r="H27" s="69">
        <v>2187</v>
      </c>
      <c r="I27" s="67">
        <v>2293.5299664523141</v>
      </c>
      <c r="J27" s="31"/>
      <c r="K27" s="68" t="s">
        <v>100</v>
      </c>
      <c r="L27" s="61">
        <v>3</v>
      </c>
      <c r="M27">
        <v>9647</v>
      </c>
      <c r="N27" s="15">
        <f t="shared" si="0"/>
        <v>9.8592236695118254E-2</v>
      </c>
      <c r="O27" s="14">
        <f t="shared" si="2"/>
        <v>10176.271005276813</v>
      </c>
      <c r="P27" s="15">
        <f t="shared" si="1"/>
        <v>-5.5810945311167322E-3</v>
      </c>
      <c r="Q27" s="8"/>
      <c r="T27" s="40"/>
    </row>
    <row r="28" spans="1:20" ht="15.75">
      <c r="A28" s="9"/>
      <c r="B28" s="12" t="s">
        <v>101</v>
      </c>
      <c r="C28" s="10" t="s">
        <v>70</v>
      </c>
      <c r="D28" s="11"/>
      <c r="E28" s="11"/>
      <c r="F28" s="11"/>
      <c r="G28" s="10" t="s">
        <v>70</v>
      </c>
      <c r="H28" s="69">
        <v>1447</v>
      </c>
      <c r="I28" s="67">
        <v>2159.1216641612318</v>
      </c>
      <c r="J28" s="31"/>
      <c r="K28" s="68" t="s">
        <v>102</v>
      </c>
      <c r="L28" s="61">
        <v>3</v>
      </c>
      <c r="M28">
        <v>10055</v>
      </c>
      <c r="N28" s="15">
        <f t="shared" si="0"/>
        <v>0.1450549331366657</v>
      </c>
      <c r="O28" s="14">
        <f t="shared" si="2"/>
        <v>11674.215169388119</v>
      </c>
      <c r="P28" s="15">
        <f t="shared" si="1"/>
        <v>0.14079708224470386</v>
      </c>
      <c r="Q28" s="8"/>
      <c r="T28" s="40"/>
    </row>
    <row r="29" spans="1:20" ht="15.75">
      <c r="A29" s="9"/>
      <c r="B29" s="12" t="s">
        <v>103</v>
      </c>
      <c r="C29" s="10" t="s">
        <v>70</v>
      </c>
      <c r="D29" s="11"/>
      <c r="E29" s="11"/>
      <c r="F29" s="11"/>
      <c r="G29" s="10" t="s">
        <v>70</v>
      </c>
      <c r="H29" s="69">
        <v>1433</v>
      </c>
      <c r="I29" s="67">
        <v>1499.2236910378685</v>
      </c>
      <c r="J29" s="31"/>
      <c r="K29" s="68" t="s">
        <v>104</v>
      </c>
      <c r="L29" s="61">
        <v>3</v>
      </c>
      <c r="M29">
        <v>8533</v>
      </c>
      <c r="N29" s="15">
        <f t="shared" si="0"/>
        <v>-2.8269145255577385E-2</v>
      </c>
      <c r="O29" s="14">
        <f t="shared" si="2"/>
        <v>11767.295800574298</v>
      </c>
      <c r="P29" s="15">
        <f t="shared" si="1"/>
        <v>0.14989286392509701</v>
      </c>
      <c r="Q29" s="8"/>
      <c r="T29" s="40"/>
    </row>
    <row r="30" spans="1:20" ht="15.75">
      <c r="A30" s="9"/>
      <c r="B30" s="12" t="s">
        <v>105</v>
      </c>
      <c r="C30" s="10" t="s">
        <v>70</v>
      </c>
      <c r="D30" s="11"/>
      <c r="E30" s="11"/>
      <c r="F30" s="11"/>
      <c r="G30" s="10" t="s">
        <v>70</v>
      </c>
      <c r="H30" s="69">
        <v>1982</v>
      </c>
      <c r="I30" s="67">
        <v>2567.5699960082943</v>
      </c>
      <c r="J30" s="31"/>
      <c r="K30" s="68" t="s">
        <v>106</v>
      </c>
      <c r="L30" s="61">
        <v>3</v>
      </c>
      <c r="M30">
        <v>8748</v>
      </c>
      <c r="N30" s="15">
        <f t="shared" si="0"/>
        <v>-3.7851262974090494E-3</v>
      </c>
      <c r="O30" s="14">
        <f t="shared" si="2"/>
        <v>10326.490056678696</v>
      </c>
      <c r="P30" s="15">
        <f t="shared" si="1"/>
        <v>9.0982182149938803E-3</v>
      </c>
      <c r="Q30" s="8"/>
      <c r="T30" s="40"/>
    </row>
    <row r="31" spans="1:20" ht="15.75">
      <c r="A31" s="9"/>
      <c r="B31" s="12" t="s">
        <v>107</v>
      </c>
      <c r="C31" s="10" t="s">
        <v>70</v>
      </c>
      <c r="D31" s="11"/>
      <c r="E31" s="11"/>
      <c r="F31" s="11"/>
      <c r="G31" s="10" t="s">
        <v>70</v>
      </c>
      <c r="H31" s="69">
        <v>1388</v>
      </c>
      <c r="I31" s="67">
        <v>1884.6034682225031</v>
      </c>
      <c r="J31" s="31"/>
      <c r="K31" s="3" t="s">
        <v>108</v>
      </c>
      <c r="L31" s="61">
        <v>3</v>
      </c>
      <c r="M31">
        <v>7925</v>
      </c>
      <c r="N31" s="15">
        <f t="shared" si="0"/>
        <v>-9.7507673286118784E-2</v>
      </c>
      <c r="O31" s="14">
        <f t="shared" si="2"/>
        <v>8924.9612994588115</v>
      </c>
      <c r="P31" s="15">
        <f t="shared" si="1"/>
        <v>-0.12785830466210607</v>
      </c>
      <c r="Q31" s="8"/>
      <c r="T31" s="40"/>
    </row>
    <row r="32" spans="1:20" ht="15.75">
      <c r="A32" s="9"/>
      <c r="B32" s="12" t="s">
        <v>109</v>
      </c>
      <c r="C32" s="10" t="s">
        <v>74</v>
      </c>
      <c r="D32" s="11"/>
      <c r="E32" s="11"/>
      <c r="F32" s="11"/>
      <c r="G32" s="10" t="s">
        <v>74</v>
      </c>
      <c r="H32" s="69">
        <v>494</v>
      </c>
      <c r="I32" s="67">
        <v>525.79341843440307</v>
      </c>
      <c r="J32" s="31"/>
      <c r="K32" s="3" t="s">
        <v>110</v>
      </c>
      <c r="L32" s="61">
        <v>3</v>
      </c>
      <c r="M32">
        <v>8923</v>
      </c>
      <c r="N32" s="15">
        <f t="shared" si="0"/>
        <v>1.6143726342960619E-2</v>
      </c>
      <c r="O32" s="14">
        <f t="shared" si="2"/>
        <v>9856.4704814406105</v>
      </c>
      <c r="P32" s="15">
        <f t="shared" si="1"/>
        <v>-3.6831803824989448E-2</v>
      </c>
      <c r="Q32" s="8"/>
      <c r="T32" s="40"/>
    </row>
    <row r="33" spans="1:20" ht="15.75">
      <c r="A33" s="9"/>
      <c r="B33" s="12" t="s">
        <v>111</v>
      </c>
      <c r="C33" s="10" t="s">
        <v>74</v>
      </c>
      <c r="D33" s="11"/>
      <c r="E33" s="11"/>
      <c r="F33" s="11"/>
      <c r="G33" s="10" t="s">
        <v>74</v>
      </c>
      <c r="H33" s="69">
        <v>2009</v>
      </c>
      <c r="I33" s="67">
        <v>2115.8032471035744</v>
      </c>
      <c r="J33" s="31"/>
      <c r="K33" s="3" t="s">
        <v>112</v>
      </c>
      <c r="L33" s="61">
        <v>3</v>
      </c>
      <c r="M33">
        <v>9815</v>
      </c>
      <c r="N33" s="15">
        <f t="shared" si="0"/>
        <v>0.11772393522987308</v>
      </c>
      <c r="O33" s="14">
        <f t="shared" si="2"/>
        <v>10775.319128057163</v>
      </c>
      <c r="P33" s="15">
        <f t="shared" si="1"/>
        <v>5.2957517330686897E-2</v>
      </c>
      <c r="Q33" s="8"/>
      <c r="T33" s="40"/>
    </row>
    <row r="34" spans="1:20" ht="15.75">
      <c r="A34" s="9"/>
      <c r="B34" s="12" t="s">
        <v>113</v>
      </c>
      <c r="C34" s="10" t="s">
        <v>74</v>
      </c>
      <c r="D34" s="11"/>
      <c r="E34" s="11"/>
      <c r="F34" s="11"/>
      <c r="G34" s="10" t="s">
        <v>74</v>
      </c>
      <c r="H34" s="69">
        <v>1698</v>
      </c>
      <c r="I34" s="67">
        <v>1788.4066650979948</v>
      </c>
      <c r="J34" s="31"/>
      <c r="K34" s="3" t="s">
        <v>114</v>
      </c>
      <c r="L34" s="61">
        <v>3</v>
      </c>
      <c r="M34">
        <v>7351</v>
      </c>
      <c r="N34" s="15">
        <f>IF(K34="",-1,(-($L$6-(M34/L34))/$L$6))</f>
        <v>-0.16287430994653104</v>
      </c>
      <c r="O34" s="14">
        <f>IF(K34="",0,(SUMIF($G$20:$G$167,K34,$I$20:$I$167)))</f>
        <v>8061.4870383090192</v>
      </c>
      <c r="P34" s="15">
        <f>IF(K34="",-1,(-($M$6-(O34/L34))/$M$6))</f>
        <v>-0.21223647513613156</v>
      </c>
      <c r="Q34" s="8"/>
      <c r="T34" s="40"/>
    </row>
    <row r="35" spans="1:20">
      <c r="A35" s="9"/>
      <c r="B35" s="12" t="s">
        <v>115</v>
      </c>
      <c r="C35" s="10" t="s">
        <v>74</v>
      </c>
      <c r="D35" s="11"/>
      <c r="E35" s="11"/>
      <c r="F35" s="11"/>
      <c r="G35" s="10" t="s">
        <v>74</v>
      </c>
      <c r="H35" s="69">
        <v>1330</v>
      </c>
      <c r="I35" s="67">
        <v>2450.2840361179142</v>
      </c>
      <c r="J35" s="31"/>
      <c r="K35" s="3"/>
      <c r="L35" s="2"/>
      <c r="M35" s="14">
        <f t="shared" ref="M35:M45" si="3">IF(K35="",0,(SUMIF($G$20:$G$91,K35,$H$20:$H$91)))</f>
        <v>0</v>
      </c>
      <c r="N35" s="15">
        <f t="shared" si="0"/>
        <v>-1</v>
      </c>
      <c r="O35" s="14">
        <f t="shared" si="2"/>
        <v>0</v>
      </c>
      <c r="P35" s="15">
        <f t="shared" si="1"/>
        <v>-1</v>
      </c>
      <c r="Q35" s="8"/>
      <c r="T35" s="40"/>
    </row>
    <row r="36" spans="1:20">
      <c r="A36" s="9"/>
      <c r="B36" s="12" t="s">
        <v>116</v>
      </c>
      <c r="C36" s="10" t="s">
        <v>74</v>
      </c>
      <c r="D36" s="11"/>
      <c r="E36" s="11"/>
      <c r="F36" s="11"/>
      <c r="G36" s="10" t="s">
        <v>74</v>
      </c>
      <c r="H36" s="69">
        <v>157</v>
      </c>
      <c r="I36" s="67">
        <v>172.10726843279127</v>
      </c>
      <c r="J36" s="31"/>
      <c r="K36" s="3"/>
      <c r="L36" s="2"/>
      <c r="M36" s="14">
        <f t="shared" si="3"/>
        <v>0</v>
      </c>
      <c r="N36" s="15">
        <f t="shared" si="0"/>
        <v>-1</v>
      </c>
      <c r="O36" s="14">
        <f t="shared" si="2"/>
        <v>0</v>
      </c>
      <c r="P36" s="15">
        <f t="shared" si="1"/>
        <v>-1</v>
      </c>
      <c r="Q36" s="8"/>
      <c r="T36" s="40"/>
    </row>
    <row r="37" spans="1:20">
      <c r="A37" s="9"/>
      <c r="B37" s="12" t="s">
        <v>117</v>
      </c>
      <c r="C37" s="10" t="s">
        <v>74</v>
      </c>
      <c r="D37" s="11" t="s">
        <v>118</v>
      </c>
      <c r="E37" s="11"/>
      <c r="F37" s="11"/>
      <c r="G37" s="10" t="s">
        <v>74</v>
      </c>
      <c r="H37" s="69">
        <v>1497</v>
      </c>
      <c r="I37" s="67">
        <v>1565.4594013454903</v>
      </c>
      <c r="J37" s="31"/>
      <c r="K37" s="3"/>
      <c r="L37" s="2"/>
      <c r="M37" s="14">
        <f t="shared" si="3"/>
        <v>0</v>
      </c>
      <c r="N37" s="15">
        <f t="shared" si="0"/>
        <v>-1</v>
      </c>
      <c r="O37" s="14">
        <f t="shared" si="2"/>
        <v>0</v>
      </c>
      <c r="P37" s="15">
        <f t="shared" si="1"/>
        <v>-1</v>
      </c>
      <c r="Q37" s="8"/>
      <c r="T37" s="40"/>
    </row>
    <row r="38" spans="1:20">
      <c r="A38" s="9"/>
      <c r="B38" s="12" t="s">
        <v>119</v>
      </c>
      <c r="C38" s="10" t="s">
        <v>74</v>
      </c>
      <c r="D38" s="11"/>
      <c r="E38" s="11"/>
      <c r="F38" s="11"/>
      <c r="G38" s="10" t="s">
        <v>74</v>
      </c>
      <c r="H38" s="69">
        <v>204</v>
      </c>
      <c r="I38" s="67">
        <v>267.98192592267759</v>
      </c>
      <c r="J38" s="31"/>
      <c r="K38" s="3"/>
      <c r="L38" s="2"/>
      <c r="M38" s="14">
        <f t="shared" si="3"/>
        <v>0</v>
      </c>
      <c r="N38" s="15">
        <f t="shared" si="0"/>
        <v>-1</v>
      </c>
      <c r="O38" s="14">
        <f t="shared" si="2"/>
        <v>0</v>
      </c>
      <c r="P38" s="15">
        <f t="shared" si="1"/>
        <v>-1</v>
      </c>
      <c r="Q38" s="8"/>
      <c r="T38" s="40"/>
    </row>
    <row r="39" spans="1:20">
      <c r="A39" s="9"/>
      <c r="B39" s="12" t="s">
        <v>120</v>
      </c>
      <c r="C39" s="10" t="s">
        <v>74</v>
      </c>
      <c r="D39" s="11" t="s">
        <v>121</v>
      </c>
      <c r="E39" s="11"/>
      <c r="F39" s="11"/>
      <c r="G39" s="10" t="s">
        <v>74</v>
      </c>
      <c r="H39" s="69">
        <v>526</v>
      </c>
      <c r="I39" s="67">
        <v>557.33973585247509</v>
      </c>
      <c r="J39" s="31"/>
      <c r="K39" s="3"/>
      <c r="L39" s="2"/>
      <c r="M39" s="14">
        <f t="shared" si="3"/>
        <v>0</v>
      </c>
      <c r="N39" s="15">
        <f t="shared" si="0"/>
        <v>-1</v>
      </c>
      <c r="O39" s="14">
        <f t="shared" si="2"/>
        <v>0</v>
      </c>
      <c r="P39" s="15">
        <f t="shared" si="1"/>
        <v>-1</v>
      </c>
      <c r="Q39" s="8"/>
      <c r="T39" s="40"/>
    </row>
    <row r="40" spans="1:20">
      <c r="A40" s="9"/>
      <c r="B40" s="12" t="s">
        <v>122</v>
      </c>
      <c r="C40" s="10" t="s">
        <v>79</v>
      </c>
      <c r="D40" s="11"/>
      <c r="E40" s="11"/>
      <c r="F40" s="11"/>
      <c r="G40" s="10" t="s">
        <v>79</v>
      </c>
      <c r="H40" s="69">
        <v>1980</v>
      </c>
      <c r="I40" s="67">
        <v>2560.0781111843526</v>
      </c>
      <c r="J40" s="31"/>
      <c r="K40" s="3"/>
      <c r="L40" s="2"/>
      <c r="M40" s="14">
        <f t="shared" si="3"/>
        <v>0</v>
      </c>
      <c r="N40" s="15">
        <f t="shared" si="0"/>
        <v>-1</v>
      </c>
      <c r="O40" s="14">
        <f t="shared" si="2"/>
        <v>0</v>
      </c>
      <c r="P40" s="15">
        <f t="shared" si="1"/>
        <v>-1</v>
      </c>
      <c r="Q40" s="8"/>
      <c r="T40" s="40"/>
    </row>
    <row r="41" spans="1:20">
      <c r="A41" s="9"/>
      <c r="B41" s="12" t="s">
        <v>123</v>
      </c>
      <c r="C41" s="10" t="s">
        <v>79</v>
      </c>
      <c r="D41" s="11"/>
      <c r="E41" s="11"/>
      <c r="F41" s="11"/>
      <c r="G41" s="10" t="s">
        <v>79</v>
      </c>
      <c r="H41" s="69">
        <v>1334</v>
      </c>
      <c r="I41" s="67">
        <v>1457.7897595470938</v>
      </c>
      <c r="J41" s="31"/>
      <c r="K41" s="3"/>
      <c r="L41" s="2"/>
      <c r="M41" s="14">
        <f t="shared" si="3"/>
        <v>0</v>
      </c>
      <c r="N41" s="15">
        <f t="shared" si="0"/>
        <v>-1</v>
      </c>
      <c r="O41" s="14">
        <f t="shared" si="2"/>
        <v>0</v>
      </c>
      <c r="P41" s="15">
        <f t="shared" si="1"/>
        <v>-1</v>
      </c>
      <c r="Q41" s="8"/>
      <c r="T41" s="40"/>
    </row>
    <row r="42" spans="1:20">
      <c r="A42" s="9"/>
      <c r="B42" s="12" t="s">
        <v>124</v>
      </c>
      <c r="C42" s="10" t="s">
        <v>79</v>
      </c>
      <c r="D42" s="11"/>
      <c r="E42" s="11"/>
      <c r="F42" s="11"/>
      <c r="G42" s="10" t="s">
        <v>79</v>
      </c>
      <c r="H42" s="69">
        <v>806</v>
      </c>
      <c r="I42" s="67">
        <v>923.79376137026793</v>
      </c>
      <c r="J42" s="31"/>
      <c r="K42" s="3"/>
      <c r="L42" s="2"/>
      <c r="M42" s="14">
        <f t="shared" si="3"/>
        <v>0</v>
      </c>
      <c r="N42" s="15">
        <f t="shared" si="0"/>
        <v>-1</v>
      </c>
      <c r="O42" s="14">
        <f t="shared" si="2"/>
        <v>0</v>
      </c>
      <c r="P42" s="15">
        <f t="shared" si="1"/>
        <v>-1</v>
      </c>
      <c r="Q42" s="8"/>
      <c r="T42" s="40"/>
    </row>
    <row r="43" spans="1:20">
      <c r="A43" s="9"/>
      <c r="B43" s="12" t="s">
        <v>125</v>
      </c>
      <c r="C43" s="10" t="s">
        <v>79</v>
      </c>
      <c r="D43" s="11"/>
      <c r="E43" s="11"/>
      <c r="F43" s="11"/>
      <c r="G43" s="10" t="s">
        <v>79</v>
      </c>
      <c r="H43" s="69">
        <v>1252</v>
      </c>
      <c r="I43" s="67">
        <v>1315.5431066627962</v>
      </c>
      <c r="J43" s="31"/>
      <c r="K43" s="3"/>
      <c r="L43" s="2"/>
      <c r="M43" s="14">
        <f t="shared" si="3"/>
        <v>0</v>
      </c>
      <c r="N43" s="15">
        <f t="shared" si="0"/>
        <v>-1</v>
      </c>
      <c r="O43" s="14">
        <f t="shared" si="2"/>
        <v>0</v>
      </c>
      <c r="P43" s="15">
        <f t="shared" si="1"/>
        <v>-1</v>
      </c>
      <c r="Q43" s="8"/>
      <c r="T43" s="40"/>
    </row>
    <row r="44" spans="1:20">
      <c r="A44" s="9"/>
      <c r="B44" s="12" t="s">
        <v>126</v>
      </c>
      <c r="C44" s="10" t="s">
        <v>79</v>
      </c>
      <c r="D44" s="11"/>
      <c r="E44" s="11"/>
      <c r="F44" s="11"/>
      <c r="G44" s="10" t="s">
        <v>79</v>
      </c>
      <c r="H44" s="69">
        <v>2518</v>
      </c>
      <c r="I44" s="67">
        <v>3431.8622575726022</v>
      </c>
      <c r="J44" s="31"/>
      <c r="K44" s="3"/>
      <c r="L44" s="2"/>
      <c r="M44" s="14">
        <f t="shared" si="3"/>
        <v>0</v>
      </c>
      <c r="N44" s="15">
        <f t="shared" si="0"/>
        <v>-1</v>
      </c>
      <c r="O44" s="14">
        <f t="shared" si="2"/>
        <v>0</v>
      </c>
      <c r="P44" s="15">
        <f t="shared" si="1"/>
        <v>-1</v>
      </c>
      <c r="Q44" s="8"/>
      <c r="T44" s="40"/>
    </row>
    <row r="45" spans="1:20">
      <c r="A45" s="9"/>
      <c r="B45" s="12" t="s">
        <v>127</v>
      </c>
      <c r="C45" s="10" t="s">
        <v>79</v>
      </c>
      <c r="D45" s="11"/>
      <c r="E45" s="11"/>
      <c r="F45" s="11"/>
      <c r="G45" s="10" t="s">
        <v>79</v>
      </c>
      <c r="H45" s="69">
        <v>781</v>
      </c>
      <c r="I45" s="67">
        <v>825.15262695162528</v>
      </c>
      <c r="J45" s="31"/>
      <c r="K45" s="3"/>
      <c r="L45" s="2"/>
      <c r="M45" s="14">
        <f t="shared" si="3"/>
        <v>0</v>
      </c>
      <c r="N45" s="15">
        <f t="shared" si="0"/>
        <v>-1</v>
      </c>
      <c r="O45" s="14">
        <f t="shared" si="2"/>
        <v>0</v>
      </c>
      <c r="P45" s="15">
        <f t="shared" si="1"/>
        <v>-1</v>
      </c>
      <c r="Q45" s="8"/>
      <c r="T45" s="40"/>
    </row>
    <row r="46" spans="1:20">
      <c r="A46" s="9"/>
      <c r="B46" s="12" t="s">
        <v>128</v>
      </c>
      <c r="C46" s="10" t="s">
        <v>79</v>
      </c>
      <c r="D46" s="11"/>
      <c r="E46" s="11"/>
      <c r="F46" s="11"/>
      <c r="G46" s="10" t="s">
        <v>79</v>
      </c>
      <c r="H46" s="69">
        <v>157</v>
      </c>
      <c r="I46" s="67">
        <v>432.09870413862654</v>
      </c>
      <c r="J46" s="31"/>
      <c r="K46" s="3"/>
      <c r="L46" s="2"/>
      <c r="M46" s="14">
        <f t="shared" ref="M46:M77" si="4">IF(K46="",0,(SUMIF($G$20:$G$91,K46,$H$20:$H$91)))</f>
        <v>0</v>
      </c>
      <c r="N46" s="15">
        <f t="shared" si="0"/>
        <v>-1</v>
      </c>
      <c r="O46" s="14">
        <f t="shared" si="2"/>
        <v>0</v>
      </c>
      <c r="P46" s="15">
        <f t="shared" si="1"/>
        <v>-1</v>
      </c>
      <c r="Q46" s="8"/>
      <c r="T46" s="40"/>
    </row>
    <row r="47" spans="1:20">
      <c r="A47" s="9"/>
      <c r="B47" s="12" t="s">
        <v>129</v>
      </c>
      <c r="C47" s="10" t="s">
        <v>83</v>
      </c>
      <c r="D47" s="11"/>
      <c r="E47" s="11"/>
      <c r="F47" s="11"/>
      <c r="G47" s="10" t="s">
        <v>83</v>
      </c>
      <c r="H47" s="69">
        <v>996</v>
      </c>
      <c r="I47" s="67">
        <v>1051.6032734406535</v>
      </c>
      <c r="J47" s="31"/>
      <c r="K47" s="3"/>
      <c r="L47" s="2"/>
      <c r="M47" s="14">
        <f t="shared" si="4"/>
        <v>0</v>
      </c>
      <c r="N47" s="15">
        <f t="shared" si="0"/>
        <v>-1</v>
      </c>
      <c r="O47" s="14">
        <f t="shared" si="2"/>
        <v>0</v>
      </c>
      <c r="P47" s="15">
        <f t="shared" si="1"/>
        <v>-1</v>
      </c>
      <c r="Q47" s="8"/>
      <c r="T47" s="40"/>
    </row>
    <row r="48" spans="1:20">
      <c r="A48" s="9"/>
      <c r="B48" s="12" t="s">
        <v>130</v>
      </c>
      <c r="C48" s="10" t="s">
        <v>83</v>
      </c>
      <c r="D48" s="11"/>
      <c r="E48" s="11"/>
      <c r="F48" s="11"/>
      <c r="G48" s="10" t="s">
        <v>83</v>
      </c>
      <c r="H48" s="69">
        <v>880</v>
      </c>
      <c r="I48" s="67">
        <v>961.85203112129057</v>
      </c>
      <c r="J48" s="31"/>
      <c r="K48" s="3"/>
      <c r="L48" s="2"/>
      <c r="M48" s="14">
        <f t="shared" si="4"/>
        <v>0</v>
      </c>
      <c r="N48" s="15">
        <f t="shared" si="0"/>
        <v>-1</v>
      </c>
      <c r="O48" s="14">
        <f t="shared" si="2"/>
        <v>0</v>
      </c>
      <c r="P48" s="15">
        <f t="shared" si="1"/>
        <v>-1</v>
      </c>
      <c r="Q48" s="8"/>
      <c r="T48" s="40"/>
    </row>
    <row r="49" spans="1:20">
      <c r="A49" s="9"/>
      <c r="B49" s="12" t="s">
        <v>131</v>
      </c>
      <c r="C49" s="10" t="s">
        <v>83</v>
      </c>
      <c r="D49" s="11"/>
      <c r="E49" s="11"/>
      <c r="F49" s="11"/>
      <c r="G49" s="10" t="s">
        <v>83</v>
      </c>
      <c r="H49" s="69">
        <v>1325</v>
      </c>
      <c r="I49" s="67">
        <v>1397.5782393457048</v>
      </c>
      <c r="J49" s="31"/>
      <c r="K49" s="3"/>
      <c r="L49" s="2"/>
      <c r="M49" s="14">
        <f t="shared" si="4"/>
        <v>0</v>
      </c>
      <c r="N49" s="15">
        <f t="shared" si="0"/>
        <v>-1</v>
      </c>
      <c r="O49" s="14">
        <f t="shared" si="2"/>
        <v>0</v>
      </c>
      <c r="P49" s="15">
        <f t="shared" si="1"/>
        <v>-1</v>
      </c>
      <c r="Q49" s="8"/>
      <c r="T49" s="40"/>
    </row>
    <row r="50" spans="1:20">
      <c r="A50" s="9"/>
      <c r="B50" s="12" t="s">
        <v>132</v>
      </c>
      <c r="C50" s="10" t="s">
        <v>83</v>
      </c>
      <c r="D50" s="11"/>
      <c r="E50" s="11"/>
      <c r="F50" s="11"/>
      <c r="G50" s="10" t="s">
        <v>83</v>
      </c>
      <c r="H50" s="69">
        <v>1877</v>
      </c>
      <c r="I50" s="67">
        <v>2773.7818180241238</v>
      </c>
      <c r="J50" s="31"/>
      <c r="K50" s="3"/>
      <c r="L50" s="2"/>
      <c r="M50" s="14">
        <f t="shared" si="4"/>
        <v>0</v>
      </c>
      <c r="N50" s="15">
        <f t="shared" si="0"/>
        <v>-1</v>
      </c>
      <c r="O50" s="14">
        <f t="shared" si="2"/>
        <v>0</v>
      </c>
      <c r="P50" s="15">
        <f t="shared" si="1"/>
        <v>-1</v>
      </c>
      <c r="Q50" s="8"/>
      <c r="T50" s="40"/>
    </row>
    <row r="51" spans="1:20">
      <c r="A51" s="9"/>
      <c r="B51" s="12" t="s">
        <v>133</v>
      </c>
      <c r="C51" s="10" t="s">
        <v>83</v>
      </c>
      <c r="D51" s="11"/>
      <c r="E51" s="11"/>
      <c r="F51" s="11"/>
      <c r="G51" s="10" t="s">
        <v>83</v>
      </c>
      <c r="H51" s="69">
        <v>1322</v>
      </c>
      <c r="I51" s="67">
        <v>1384.9525613693656</v>
      </c>
      <c r="J51" s="31"/>
      <c r="K51" s="3"/>
      <c r="L51" s="2"/>
      <c r="M51" s="14">
        <f t="shared" si="4"/>
        <v>0</v>
      </c>
      <c r="N51" s="15">
        <f t="shared" si="0"/>
        <v>-1</v>
      </c>
      <c r="O51" s="14">
        <f t="shared" si="2"/>
        <v>0</v>
      </c>
      <c r="P51" s="15">
        <f t="shared" si="1"/>
        <v>-1</v>
      </c>
      <c r="Q51" s="8"/>
      <c r="T51" s="40"/>
    </row>
    <row r="52" spans="1:20">
      <c r="A52" s="9"/>
      <c r="B52" s="12" t="s">
        <v>134</v>
      </c>
      <c r="C52" s="10" t="s">
        <v>83</v>
      </c>
      <c r="D52" s="11"/>
      <c r="E52" s="11"/>
      <c r="F52" s="11"/>
      <c r="G52" s="10" t="s">
        <v>83</v>
      </c>
      <c r="H52" s="69">
        <v>2377</v>
      </c>
      <c r="I52" s="67">
        <v>2778.0559230710714</v>
      </c>
      <c r="J52" s="31"/>
      <c r="K52" s="3"/>
      <c r="L52" s="2"/>
      <c r="M52" s="14">
        <f t="shared" si="4"/>
        <v>0</v>
      </c>
      <c r="N52" s="15">
        <f t="shared" si="0"/>
        <v>-1</v>
      </c>
      <c r="O52" s="14">
        <f t="shared" si="2"/>
        <v>0</v>
      </c>
      <c r="P52" s="15">
        <f t="shared" si="1"/>
        <v>-1</v>
      </c>
      <c r="Q52" s="8"/>
      <c r="T52" s="40"/>
    </row>
    <row r="53" spans="1:20">
      <c r="A53" s="9"/>
      <c r="B53" s="12" t="s">
        <v>135</v>
      </c>
      <c r="C53" s="10" t="s">
        <v>84</v>
      </c>
      <c r="D53" s="11"/>
      <c r="E53" s="11"/>
      <c r="F53" s="11"/>
      <c r="G53" s="10" t="s">
        <v>84</v>
      </c>
      <c r="H53" s="69">
        <v>1710</v>
      </c>
      <c r="I53" s="67">
        <v>2244.9016598911771</v>
      </c>
      <c r="J53" s="31"/>
      <c r="K53" s="3"/>
      <c r="L53" s="2"/>
      <c r="M53" s="14">
        <f t="shared" si="4"/>
        <v>0</v>
      </c>
      <c r="N53" s="15">
        <f t="shared" si="0"/>
        <v>-1</v>
      </c>
      <c r="O53" s="14">
        <f t="shared" si="2"/>
        <v>0</v>
      </c>
      <c r="P53" s="15">
        <f t="shared" si="1"/>
        <v>-1</v>
      </c>
      <c r="Q53" s="8"/>
      <c r="T53" s="40"/>
    </row>
    <row r="54" spans="1:20">
      <c r="A54" s="9"/>
      <c r="B54" s="12" t="s">
        <v>136</v>
      </c>
      <c r="C54" s="10" t="s">
        <v>84</v>
      </c>
      <c r="D54" s="11"/>
      <c r="E54" s="11"/>
      <c r="F54" s="11"/>
      <c r="G54" s="10" t="s">
        <v>84</v>
      </c>
      <c r="H54" s="69">
        <v>961</v>
      </c>
      <c r="I54" s="67">
        <v>1572.6235784563567</v>
      </c>
      <c r="J54" s="31"/>
      <c r="K54" s="3"/>
      <c r="L54" s="2"/>
      <c r="M54" s="14">
        <f t="shared" si="4"/>
        <v>0</v>
      </c>
      <c r="N54" s="15">
        <f t="shared" si="0"/>
        <v>-1</v>
      </c>
      <c r="O54" s="14">
        <f t="shared" si="2"/>
        <v>0</v>
      </c>
      <c r="P54" s="15">
        <f t="shared" si="1"/>
        <v>-1</v>
      </c>
      <c r="Q54" s="8"/>
      <c r="T54" s="40"/>
    </row>
    <row r="55" spans="1:20">
      <c r="A55" s="9"/>
      <c r="B55" s="12" t="s">
        <v>137</v>
      </c>
      <c r="C55" s="10" t="s">
        <v>84</v>
      </c>
      <c r="D55" s="11"/>
      <c r="E55" s="11"/>
      <c r="F55" s="11"/>
      <c r="G55" s="10" t="s">
        <v>84</v>
      </c>
      <c r="H55" s="69">
        <v>995</v>
      </c>
      <c r="I55" s="67">
        <v>1045.2929901964399</v>
      </c>
      <c r="J55" s="31"/>
      <c r="K55" s="3"/>
      <c r="L55" s="2"/>
      <c r="M55" s="14">
        <f t="shared" si="4"/>
        <v>0</v>
      </c>
      <c r="N55" s="15">
        <f t="shared" si="0"/>
        <v>-1</v>
      </c>
      <c r="O55" s="14">
        <f t="shared" si="2"/>
        <v>0</v>
      </c>
      <c r="P55" s="15">
        <f t="shared" si="1"/>
        <v>-1</v>
      </c>
      <c r="Q55" s="8"/>
      <c r="T55" s="40"/>
    </row>
    <row r="56" spans="1:20">
      <c r="A56" s="9"/>
      <c r="B56" s="12" t="s">
        <v>138</v>
      </c>
      <c r="C56" s="10" t="s">
        <v>84</v>
      </c>
      <c r="D56" s="11"/>
      <c r="E56" s="11"/>
      <c r="F56" s="11"/>
      <c r="G56" s="10" t="s">
        <v>84</v>
      </c>
      <c r="H56" s="69">
        <v>1024</v>
      </c>
      <c r="I56" s="67">
        <v>1065.265548309409</v>
      </c>
      <c r="J56" s="31"/>
      <c r="K56" s="3"/>
      <c r="L56" s="2"/>
      <c r="M56" s="14">
        <f t="shared" si="4"/>
        <v>0</v>
      </c>
      <c r="N56" s="15">
        <f t="shared" si="0"/>
        <v>-1</v>
      </c>
      <c r="O56" s="14">
        <f t="shared" si="2"/>
        <v>0</v>
      </c>
      <c r="P56" s="15">
        <f t="shared" si="1"/>
        <v>-1</v>
      </c>
      <c r="Q56" s="8"/>
      <c r="T56" s="40"/>
    </row>
    <row r="57" spans="1:20">
      <c r="A57" s="9"/>
      <c r="B57" s="12" t="s">
        <v>139</v>
      </c>
      <c r="C57" s="10" t="s">
        <v>84</v>
      </c>
      <c r="D57" s="11"/>
      <c r="E57" s="11"/>
      <c r="F57" s="11"/>
      <c r="G57" s="10" t="s">
        <v>84</v>
      </c>
      <c r="H57" s="69">
        <v>3858</v>
      </c>
      <c r="I57" s="67">
        <v>4594.9765278188652</v>
      </c>
      <c r="J57" s="31"/>
      <c r="K57" s="3"/>
      <c r="L57" s="2"/>
      <c r="M57" s="14">
        <f t="shared" si="4"/>
        <v>0</v>
      </c>
      <c r="N57" s="15">
        <f t="shared" si="0"/>
        <v>-1</v>
      </c>
      <c r="O57" s="14">
        <f t="shared" si="2"/>
        <v>0</v>
      </c>
      <c r="P57" s="15">
        <f t="shared" si="1"/>
        <v>-1</v>
      </c>
      <c r="Q57" s="8"/>
      <c r="T57" s="40"/>
    </row>
    <row r="58" spans="1:20">
      <c r="A58" s="9"/>
      <c r="B58" s="12" t="s">
        <v>140</v>
      </c>
      <c r="C58" s="10" t="s">
        <v>86</v>
      </c>
      <c r="D58" s="11"/>
      <c r="E58" s="11"/>
      <c r="F58" s="11"/>
      <c r="G58" s="10" t="s">
        <v>86</v>
      </c>
      <c r="H58" s="69">
        <v>1710</v>
      </c>
      <c r="I58" s="67">
        <v>1848.3274261100039</v>
      </c>
      <c r="J58" s="31"/>
      <c r="K58" s="3"/>
      <c r="L58" s="2"/>
      <c r="M58" s="14">
        <f t="shared" si="4"/>
        <v>0</v>
      </c>
      <c r="N58" s="15">
        <f t="shared" si="0"/>
        <v>-1</v>
      </c>
      <c r="O58" s="14">
        <f t="shared" si="2"/>
        <v>0</v>
      </c>
      <c r="P58" s="15">
        <f t="shared" si="1"/>
        <v>-1</v>
      </c>
      <c r="Q58" s="8"/>
      <c r="T58" s="40"/>
    </row>
    <row r="59" spans="1:20">
      <c r="A59" s="9"/>
      <c r="B59" s="12" t="s">
        <v>141</v>
      </c>
      <c r="C59" s="10" t="s">
        <v>86</v>
      </c>
      <c r="D59" s="11"/>
      <c r="E59" s="11"/>
      <c r="F59" s="11"/>
      <c r="G59" s="10" t="s">
        <v>86</v>
      </c>
      <c r="H59" s="69">
        <v>2050</v>
      </c>
      <c r="I59" s="67">
        <v>2616.1958909497389</v>
      </c>
      <c r="J59" s="31"/>
      <c r="K59" s="3"/>
      <c r="L59" s="2"/>
      <c r="M59" s="14">
        <f t="shared" si="4"/>
        <v>0</v>
      </c>
      <c r="N59" s="15">
        <f t="shared" si="0"/>
        <v>-1</v>
      </c>
      <c r="O59" s="14">
        <f t="shared" si="2"/>
        <v>0</v>
      </c>
      <c r="P59" s="15">
        <f t="shared" si="1"/>
        <v>-1</v>
      </c>
      <c r="Q59" s="8"/>
      <c r="T59" s="40"/>
    </row>
    <row r="60" spans="1:20">
      <c r="A60" s="9"/>
      <c r="B60" s="12" t="s">
        <v>142</v>
      </c>
      <c r="C60" s="10" t="s">
        <v>86</v>
      </c>
      <c r="D60" s="11"/>
      <c r="E60" s="11"/>
      <c r="F60" s="11"/>
      <c r="G60" s="10" t="s">
        <v>86</v>
      </c>
      <c r="H60" s="69">
        <v>2155</v>
      </c>
      <c r="I60" s="67">
        <v>2402.7511226446318</v>
      </c>
      <c r="J60" s="31"/>
      <c r="K60" s="3"/>
      <c r="L60" s="2"/>
      <c r="M60" s="14">
        <f t="shared" si="4"/>
        <v>0</v>
      </c>
      <c r="N60" s="15">
        <f t="shared" si="0"/>
        <v>-1</v>
      </c>
      <c r="O60" s="14">
        <f t="shared" si="2"/>
        <v>0</v>
      </c>
      <c r="P60" s="15">
        <f t="shared" si="1"/>
        <v>-1</v>
      </c>
      <c r="Q60" s="8"/>
      <c r="T60" s="40"/>
    </row>
    <row r="61" spans="1:20">
      <c r="A61" s="9"/>
      <c r="B61" s="12" t="s">
        <v>143</v>
      </c>
      <c r="C61" s="10" t="s">
        <v>86</v>
      </c>
      <c r="D61" s="11"/>
      <c r="E61" s="11"/>
      <c r="F61" s="11"/>
      <c r="G61" s="10" t="s">
        <v>86</v>
      </c>
      <c r="H61" s="69">
        <v>1353</v>
      </c>
      <c r="I61" s="67">
        <v>1733.9542825525207</v>
      </c>
      <c r="J61" s="31"/>
      <c r="K61" s="3"/>
      <c r="L61" s="2"/>
      <c r="M61" s="14">
        <f t="shared" si="4"/>
        <v>0</v>
      </c>
      <c r="N61" s="15">
        <f t="shared" si="0"/>
        <v>-1</v>
      </c>
      <c r="O61" s="14">
        <f t="shared" si="2"/>
        <v>0</v>
      </c>
      <c r="P61" s="15">
        <f t="shared" si="1"/>
        <v>-1</v>
      </c>
      <c r="Q61" s="8"/>
      <c r="T61" s="40"/>
    </row>
    <row r="62" spans="1:20">
      <c r="A62" s="9"/>
      <c r="B62" s="12" t="s">
        <v>144</v>
      </c>
      <c r="C62" s="10" t="s">
        <v>86</v>
      </c>
      <c r="D62" s="11"/>
      <c r="E62" s="11"/>
      <c r="F62" s="11"/>
      <c r="G62" s="10" t="s">
        <v>86</v>
      </c>
      <c r="H62" s="69">
        <v>1949</v>
      </c>
      <c r="I62" s="67">
        <v>2518.8461360660267</v>
      </c>
      <c r="J62" s="31"/>
      <c r="K62" s="3"/>
      <c r="L62" s="2"/>
      <c r="M62" s="14">
        <f t="shared" si="4"/>
        <v>0</v>
      </c>
      <c r="N62" s="15">
        <f t="shared" si="0"/>
        <v>-1</v>
      </c>
      <c r="O62" s="14">
        <f t="shared" si="2"/>
        <v>0</v>
      </c>
      <c r="P62" s="15">
        <f t="shared" si="1"/>
        <v>-1</v>
      </c>
      <c r="Q62" s="8"/>
      <c r="T62" s="40"/>
    </row>
    <row r="63" spans="1:20">
      <c r="A63" s="9"/>
      <c r="B63" s="12" t="s">
        <v>145</v>
      </c>
      <c r="C63" s="10" t="s">
        <v>88</v>
      </c>
      <c r="D63" s="11"/>
      <c r="E63" s="11"/>
      <c r="F63" s="11"/>
      <c r="G63" s="10" t="s">
        <v>88</v>
      </c>
      <c r="H63" s="69">
        <v>2018</v>
      </c>
      <c r="I63" s="67">
        <v>2135.7931348564921</v>
      </c>
      <c r="J63" s="31"/>
      <c r="K63" s="3"/>
      <c r="L63" s="2"/>
      <c r="M63" s="14">
        <f t="shared" si="4"/>
        <v>0</v>
      </c>
      <c r="N63" s="15">
        <f t="shared" si="0"/>
        <v>-1</v>
      </c>
      <c r="O63" s="14">
        <f t="shared" si="2"/>
        <v>0</v>
      </c>
      <c r="P63" s="15">
        <f t="shared" si="1"/>
        <v>-1</v>
      </c>
      <c r="Q63" s="8"/>
      <c r="T63" s="40"/>
    </row>
    <row r="64" spans="1:20">
      <c r="A64" s="9"/>
      <c r="B64" s="12" t="s">
        <v>146</v>
      </c>
      <c r="C64" s="10" t="s">
        <v>88</v>
      </c>
      <c r="D64" s="11"/>
      <c r="E64" s="11"/>
      <c r="F64" s="11"/>
      <c r="G64" s="10" t="s">
        <v>88</v>
      </c>
      <c r="H64" s="69">
        <v>1857</v>
      </c>
      <c r="I64" s="67">
        <v>2414.0302501597239</v>
      </c>
      <c r="J64" s="31"/>
      <c r="K64" s="3"/>
      <c r="L64" s="2"/>
      <c r="M64" s="14">
        <f t="shared" si="4"/>
        <v>0</v>
      </c>
      <c r="N64" s="15">
        <f t="shared" si="0"/>
        <v>-1</v>
      </c>
      <c r="O64" s="14">
        <f t="shared" si="2"/>
        <v>0</v>
      </c>
      <c r="P64" s="15">
        <f t="shared" si="1"/>
        <v>-1</v>
      </c>
      <c r="Q64" s="8"/>
      <c r="T64" s="40"/>
    </row>
    <row r="65" spans="1:20">
      <c r="A65" s="9"/>
      <c r="B65" s="12" t="s">
        <v>147</v>
      </c>
      <c r="C65" s="10" t="s">
        <v>88</v>
      </c>
      <c r="D65" s="11"/>
      <c r="E65" s="11"/>
      <c r="F65" s="11"/>
      <c r="G65" s="10" t="s">
        <v>88</v>
      </c>
      <c r="H65" s="69">
        <v>888</v>
      </c>
      <c r="I65" s="67">
        <v>1135.0868984077028</v>
      </c>
      <c r="J65" s="31"/>
      <c r="K65" s="3"/>
      <c r="L65" s="2"/>
      <c r="M65" s="14">
        <f t="shared" si="4"/>
        <v>0</v>
      </c>
      <c r="N65" s="15">
        <f t="shared" si="0"/>
        <v>-1</v>
      </c>
      <c r="O65" s="14">
        <f t="shared" si="2"/>
        <v>0</v>
      </c>
      <c r="P65" s="15">
        <f t="shared" si="1"/>
        <v>-1</v>
      </c>
      <c r="Q65" s="8"/>
      <c r="T65" s="40"/>
    </row>
    <row r="66" spans="1:20">
      <c r="A66" s="9"/>
      <c r="B66" s="12" t="s">
        <v>148</v>
      </c>
      <c r="C66" s="10" t="s">
        <v>88</v>
      </c>
      <c r="D66" s="11"/>
      <c r="E66" s="11"/>
      <c r="F66" s="11"/>
      <c r="G66" s="10" t="s">
        <v>88</v>
      </c>
      <c r="H66" s="69">
        <v>1898</v>
      </c>
      <c r="I66" s="67">
        <v>2058.1551576337033</v>
      </c>
      <c r="J66" s="31"/>
      <c r="K66" s="3"/>
      <c r="L66" s="2"/>
      <c r="M66" s="14">
        <f t="shared" si="4"/>
        <v>0</v>
      </c>
      <c r="N66" s="15">
        <f t="shared" si="0"/>
        <v>-1</v>
      </c>
      <c r="O66" s="14">
        <f t="shared" si="2"/>
        <v>0</v>
      </c>
      <c r="P66" s="15">
        <f t="shared" si="1"/>
        <v>-1</v>
      </c>
      <c r="Q66" s="8"/>
      <c r="T66" s="40"/>
    </row>
    <row r="67" spans="1:20">
      <c r="A67" s="9"/>
      <c r="B67" s="12" t="s">
        <v>149</v>
      </c>
      <c r="C67" s="10" t="s">
        <v>88</v>
      </c>
      <c r="D67" s="11"/>
      <c r="E67" s="11"/>
      <c r="F67" s="11"/>
      <c r="G67" s="10" t="s">
        <v>88</v>
      </c>
      <c r="H67" s="69">
        <v>780</v>
      </c>
      <c r="I67" s="67">
        <v>1635.200339887966</v>
      </c>
      <c r="J67" s="31"/>
      <c r="K67" s="3"/>
      <c r="L67" s="2"/>
      <c r="M67" s="14">
        <f t="shared" si="4"/>
        <v>0</v>
      </c>
      <c r="N67" s="15">
        <f t="shared" si="0"/>
        <v>-1</v>
      </c>
      <c r="O67" s="14">
        <f t="shared" si="2"/>
        <v>0</v>
      </c>
      <c r="P67" s="15">
        <f t="shared" si="1"/>
        <v>-1</v>
      </c>
      <c r="Q67" s="8"/>
      <c r="T67" s="40"/>
    </row>
    <row r="68" spans="1:20">
      <c r="A68" s="9"/>
      <c r="B68" s="12" t="s">
        <v>150</v>
      </c>
      <c r="C68" s="10" t="s">
        <v>88</v>
      </c>
      <c r="D68" s="11"/>
      <c r="E68" s="11"/>
      <c r="F68" s="11"/>
      <c r="G68" s="10" t="s">
        <v>88</v>
      </c>
      <c r="H68" s="69">
        <v>772</v>
      </c>
      <c r="I68" s="67">
        <v>1624.3315882716636</v>
      </c>
      <c r="J68" s="31"/>
      <c r="K68" s="3"/>
      <c r="L68" s="2"/>
      <c r="M68" s="14">
        <f t="shared" si="4"/>
        <v>0</v>
      </c>
      <c r="N68" s="15">
        <f t="shared" si="0"/>
        <v>-1</v>
      </c>
      <c r="O68" s="14">
        <f t="shared" si="2"/>
        <v>0</v>
      </c>
      <c r="P68" s="15">
        <f t="shared" si="1"/>
        <v>-1</v>
      </c>
      <c r="Q68" s="8"/>
      <c r="T68" s="40"/>
    </row>
    <row r="69" spans="1:20">
      <c r="A69" s="9"/>
      <c r="B69" s="12" t="s">
        <v>151</v>
      </c>
      <c r="C69" s="10" t="s">
        <v>88</v>
      </c>
      <c r="D69" s="11"/>
      <c r="E69" s="11"/>
      <c r="F69" s="11"/>
      <c r="G69" s="10" t="s">
        <v>88</v>
      </c>
      <c r="H69" s="69">
        <v>161</v>
      </c>
      <c r="I69" s="67">
        <v>176.66580014242609</v>
      </c>
      <c r="J69" s="31"/>
      <c r="K69" s="3"/>
      <c r="L69" s="2"/>
      <c r="M69" s="14">
        <f t="shared" si="4"/>
        <v>0</v>
      </c>
      <c r="N69" s="15">
        <f t="shared" si="0"/>
        <v>-1</v>
      </c>
      <c r="O69" s="14">
        <f t="shared" si="2"/>
        <v>0</v>
      </c>
      <c r="P69" s="15">
        <f t="shared" si="1"/>
        <v>-1</v>
      </c>
      <c r="Q69" s="8"/>
      <c r="T69" s="40"/>
    </row>
    <row r="70" spans="1:20">
      <c r="A70" s="9"/>
      <c r="B70" s="12" t="s">
        <v>152</v>
      </c>
      <c r="C70" s="10" t="s">
        <v>90</v>
      </c>
      <c r="D70" s="11"/>
      <c r="E70" s="11"/>
      <c r="F70" s="11"/>
      <c r="G70" s="10" t="s">
        <v>90</v>
      </c>
      <c r="H70" s="69">
        <v>1473</v>
      </c>
      <c r="I70" s="67">
        <v>1543.7326341315336</v>
      </c>
      <c r="J70" s="31"/>
      <c r="K70" s="3"/>
      <c r="L70" s="2"/>
      <c r="M70" s="14">
        <f t="shared" si="4"/>
        <v>0</v>
      </c>
      <c r="N70" s="15">
        <f t="shared" si="0"/>
        <v>-1</v>
      </c>
      <c r="O70" s="14">
        <f t="shared" si="2"/>
        <v>0</v>
      </c>
      <c r="P70" s="15">
        <f t="shared" si="1"/>
        <v>-1</v>
      </c>
      <c r="Q70" s="8"/>
      <c r="T70" s="40"/>
    </row>
    <row r="71" spans="1:20">
      <c r="A71" s="9"/>
      <c r="B71" s="12" t="s">
        <v>153</v>
      </c>
      <c r="C71" s="10" t="s">
        <v>90</v>
      </c>
      <c r="D71" s="11"/>
      <c r="E71" s="11"/>
      <c r="F71" s="11"/>
      <c r="G71" s="10" t="s">
        <v>90</v>
      </c>
      <c r="H71" s="69">
        <v>721</v>
      </c>
      <c r="I71" s="67">
        <v>761.70202208420869</v>
      </c>
      <c r="J71" s="31"/>
      <c r="K71" s="3"/>
      <c r="L71" s="2"/>
      <c r="M71" s="14">
        <f t="shared" si="4"/>
        <v>0</v>
      </c>
      <c r="N71" s="15">
        <f t="shared" si="0"/>
        <v>-1</v>
      </c>
      <c r="O71" s="14">
        <f t="shared" si="2"/>
        <v>0</v>
      </c>
      <c r="P71" s="15">
        <f t="shared" si="1"/>
        <v>-1</v>
      </c>
      <c r="Q71" s="8"/>
      <c r="T71" s="40"/>
    </row>
    <row r="72" spans="1:20">
      <c r="A72" s="9"/>
      <c r="B72" s="12" t="s">
        <v>154</v>
      </c>
      <c r="C72" s="10" t="s">
        <v>90</v>
      </c>
      <c r="D72" s="11"/>
      <c r="E72" s="11"/>
      <c r="F72" s="11"/>
      <c r="G72" s="10" t="s">
        <v>90</v>
      </c>
      <c r="H72" s="69">
        <v>1220</v>
      </c>
      <c r="I72" s="67">
        <v>1294.5168817101037</v>
      </c>
      <c r="J72" s="31"/>
      <c r="K72" s="3"/>
      <c r="L72" s="2"/>
      <c r="M72" s="14">
        <f t="shared" si="4"/>
        <v>0</v>
      </c>
      <c r="N72" s="15">
        <f t="shared" si="0"/>
        <v>-1</v>
      </c>
      <c r="O72" s="14">
        <f t="shared" si="2"/>
        <v>0</v>
      </c>
      <c r="P72" s="15">
        <f t="shared" si="1"/>
        <v>-1</v>
      </c>
      <c r="Q72" s="8"/>
      <c r="T72" s="40"/>
    </row>
    <row r="73" spans="1:20">
      <c r="A73" s="9"/>
      <c r="B73" s="12" t="s">
        <v>155</v>
      </c>
      <c r="C73" s="10" t="s">
        <v>90</v>
      </c>
      <c r="D73" s="11"/>
      <c r="E73" s="11"/>
      <c r="F73" s="11"/>
      <c r="G73" s="10" t="s">
        <v>90</v>
      </c>
      <c r="H73" s="69">
        <v>811</v>
      </c>
      <c r="I73" s="67">
        <v>1052.7582780332361</v>
      </c>
      <c r="J73" s="31"/>
      <c r="K73" s="3"/>
      <c r="L73" s="2"/>
      <c r="M73" s="14">
        <f t="shared" si="4"/>
        <v>0</v>
      </c>
      <c r="N73" s="15">
        <f t="shared" si="0"/>
        <v>-1</v>
      </c>
      <c r="O73" s="14">
        <f t="shared" si="2"/>
        <v>0</v>
      </c>
      <c r="P73" s="15">
        <f t="shared" si="1"/>
        <v>-1</v>
      </c>
      <c r="Q73" s="8"/>
      <c r="T73" s="40"/>
    </row>
    <row r="74" spans="1:20">
      <c r="A74" s="9"/>
      <c r="B74" s="12" t="s">
        <v>156</v>
      </c>
      <c r="C74" s="10" t="s">
        <v>90</v>
      </c>
      <c r="D74" s="11"/>
      <c r="E74" s="11"/>
      <c r="F74" s="11"/>
      <c r="G74" s="10" t="s">
        <v>90</v>
      </c>
      <c r="H74" s="69">
        <v>465</v>
      </c>
      <c r="I74" s="67">
        <v>490.74003827265295</v>
      </c>
      <c r="J74" s="31"/>
      <c r="K74" s="3"/>
      <c r="L74" s="2"/>
      <c r="M74" s="14">
        <f t="shared" si="4"/>
        <v>0</v>
      </c>
      <c r="N74" s="15">
        <f t="shared" si="0"/>
        <v>-1</v>
      </c>
      <c r="O74" s="14">
        <f t="shared" si="2"/>
        <v>0</v>
      </c>
      <c r="P74" s="15">
        <f t="shared" si="1"/>
        <v>-1</v>
      </c>
      <c r="Q74" s="8"/>
      <c r="T74" s="40"/>
    </row>
    <row r="75" spans="1:20">
      <c r="A75" s="9"/>
      <c r="B75" s="12" t="s">
        <v>157</v>
      </c>
      <c r="C75" s="10" t="s">
        <v>90</v>
      </c>
      <c r="D75" s="11"/>
      <c r="E75" s="11"/>
      <c r="F75" s="11"/>
      <c r="G75" s="10" t="s">
        <v>90</v>
      </c>
      <c r="H75" s="69">
        <v>2181</v>
      </c>
      <c r="I75" s="67">
        <v>2315.6240082354343</v>
      </c>
      <c r="J75" s="31"/>
      <c r="K75" s="3"/>
      <c r="L75" s="2"/>
      <c r="M75" s="14">
        <f t="shared" si="4"/>
        <v>0</v>
      </c>
      <c r="N75" s="15">
        <f t="shared" si="0"/>
        <v>-1</v>
      </c>
      <c r="O75" s="14">
        <f t="shared" si="2"/>
        <v>0</v>
      </c>
      <c r="P75" s="15">
        <f t="shared" si="1"/>
        <v>-1</v>
      </c>
      <c r="Q75" s="8"/>
      <c r="T75" s="40"/>
    </row>
    <row r="76" spans="1:20">
      <c r="A76" s="9"/>
      <c r="B76" s="12" t="s">
        <v>158</v>
      </c>
      <c r="C76" s="10" t="s">
        <v>90</v>
      </c>
      <c r="D76" s="11"/>
      <c r="E76" s="11"/>
      <c r="F76" s="11"/>
      <c r="G76" s="10" t="s">
        <v>90</v>
      </c>
      <c r="H76" s="69">
        <v>1192</v>
      </c>
      <c r="I76" s="67">
        <v>1260.1611365379297</v>
      </c>
      <c r="J76" s="31"/>
      <c r="K76" s="3"/>
      <c r="L76" s="2"/>
      <c r="M76" s="14">
        <f t="shared" si="4"/>
        <v>0</v>
      </c>
      <c r="N76" s="15">
        <f t="shared" si="0"/>
        <v>-1</v>
      </c>
      <c r="O76" s="14">
        <f t="shared" si="2"/>
        <v>0</v>
      </c>
      <c r="P76" s="15">
        <f t="shared" si="1"/>
        <v>-1</v>
      </c>
      <c r="Q76" s="8"/>
      <c r="T76" s="40"/>
    </row>
    <row r="77" spans="1:20">
      <c r="A77" s="9"/>
      <c r="B77" s="12" t="s">
        <v>159</v>
      </c>
      <c r="C77" s="10" t="s">
        <v>90</v>
      </c>
      <c r="D77" s="11"/>
      <c r="E77" s="11"/>
      <c r="F77" s="11"/>
      <c r="G77" s="10" t="s">
        <v>90</v>
      </c>
      <c r="H77" s="69">
        <v>1120</v>
      </c>
      <c r="I77" s="67">
        <v>1186.5509934779061</v>
      </c>
      <c r="J77" s="31"/>
      <c r="K77" s="3"/>
      <c r="L77" s="2"/>
      <c r="M77" s="14">
        <f t="shared" si="4"/>
        <v>0</v>
      </c>
      <c r="N77" s="15">
        <f t="shared" si="0"/>
        <v>-1</v>
      </c>
      <c r="O77" s="14">
        <f t="shared" si="2"/>
        <v>0</v>
      </c>
      <c r="P77" s="15">
        <f t="shared" si="1"/>
        <v>-1</v>
      </c>
      <c r="Q77" s="8"/>
      <c r="T77" s="40"/>
    </row>
    <row r="78" spans="1:20">
      <c r="A78" s="9"/>
      <c r="B78" s="12" t="s">
        <v>160</v>
      </c>
      <c r="C78" s="10" t="s">
        <v>92</v>
      </c>
      <c r="D78" s="11"/>
      <c r="E78" s="11"/>
      <c r="F78" s="11"/>
      <c r="G78" s="10" t="s">
        <v>92</v>
      </c>
      <c r="H78" s="69">
        <v>1021</v>
      </c>
      <c r="I78" s="67">
        <v>1074.0222411260866</v>
      </c>
      <c r="J78" s="31"/>
      <c r="K78" s="3"/>
      <c r="L78" s="2"/>
      <c r="M78" s="14">
        <f t="shared" ref="M78:M91" si="5">IF(K78="",0,(SUMIF($G$20:$G$91,K78,$H$20:$H$91)))</f>
        <v>0</v>
      </c>
      <c r="N78" s="15">
        <f t="shared" si="0"/>
        <v>-1</v>
      </c>
      <c r="O78" s="14">
        <f t="shared" si="2"/>
        <v>0</v>
      </c>
      <c r="P78" s="15">
        <f t="shared" si="1"/>
        <v>-1</v>
      </c>
      <c r="Q78" s="8"/>
      <c r="T78" s="40"/>
    </row>
    <row r="79" spans="1:20">
      <c r="A79" s="9"/>
      <c r="B79" s="12" t="s">
        <v>161</v>
      </c>
      <c r="C79" s="10" t="s">
        <v>92</v>
      </c>
      <c r="D79" s="11"/>
      <c r="E79" s="11"/>
      <c r="F79" s="11"/>
      <c r="G79" s="10" t="s">
        <v>92</v>
      </c>
      <c r="H79" s="69">
        <v>2784</v>
      </c>
      <c r="I79" s="67">
        <v>2910.7961681387633</v>
      </c>
      <c r="J79" s="31"/>
      <c r="K79" s="3"/>
      <c r="L79" s="2"/>
      <c r="M79" s="14">
        <f t="shared" si="5"/>
        <v>0</v>
      </c>
      <c r="N79" s="15">
        <f t="shared" ref="N79:N91" si="6">IF(K79="",-1,(-($L$6-(M79/L79))/$L$6))</f>
        <v>-1</v>
      </c>
      <c r="O79" s="14">
        <f t="shared" si="2"/>
        <v>0</v>
      </c>
      <c r="P79" s="15">
        <f t="shared" ref="P79:P91" si="7">IF(K79="",-1,(-($M$6-(O79/L79))/$M$6))</f>
        <v>-1</v>
      </c>
      <c r="Q79" s="8"/>
      <c r="T79" s="40"/>
    </row>
    <row r="80" spans="1:20">
      <c r="A80" s="9"/>
      <c r="B80" s="12" t="s">
        <v>162</v>
      </c>
      <c r="C80" s="10" t="s">
        <v>92</v>
      </c>
      <c r="D80" s="11"/>
      <c r="E80" s="11"/>
      <c r="F80" s="11"/>
      <c r="G80" s="10" t="s">
        <v>92</v>
      </c>
      <c r="H80" s="69">
        <v>1090</v>
      </c>
      <c r="I80" s="67">
        <v>1145.1791782947932</v>
      </c>
      <c r="J80" s="31"/>
      <c r="K80" s="3"/>
      <c r="L80" s="2"/>
      <c r="M80" s="14">
        <f t="shared" si="5"/>
        <v>0</v>
      </c>
      <c r="N80" s="15">
        <f t="shared" si="6"/>
        <v>-1</v>
      </c>
      <c r="O80" s="14">
        <f t="shared" si="2"/>
        <v>0</v>
      </c>
      <c r="P80" s="15">
        <f t="shared" si="7"/>
        <v>-1</v>
      </c>
      <c r="Q80" s="8"/>
      <c r="T80" s="40"/>
    </row>
    <row r="81" spans="1:20">
      <c r="A81" s="9"/>
      <c r="B81" s="12" t="s">
        <v>163</v>
      </c>
      <c r="C81" s="10" t="s">
        <v>92</v>
      </c>
      <c r="D81" s="11"/>
      <c r="E81" s="11"/>
      <c r="F81" s="11"/>
      <c r="G81" s="10" t="s">
        <v>92</v>
      </c>
      <c r="H81" s="69">
        <v>888</v>
      </c>
      <c r="I81" s="67">
        <v>940.47425015306499</v>
      </c>
      <c r="J81" s="31"/>
      <c r="K81" s="3"/>
      <c r="L81" s="2"/>
      <c r="M81" s="14">
        <f t="shared" si="5"/>
        <v>0</v>
      </c>
      <c r="N81" s="15">
        <f t="shared" si="6"/>
        <v>-1</v>
      </c>
      <c r="O81" s="14">
        <f t="shared" ref="O81:O91" si="8">IF(K81="",0,(SUMIF($G$20:$G$167,K81,$I$20:$I$167)))</f>
        <v>0</v>
      </c>
      <c r="P81" s="15">
        <f t="shared" si="7"/>
        <v>-1</v>
      </c>
      <c r="Q81" s="8"/>
      <c r="T81" s="40"/>
    </row>
    <row r="82" spans="1:20">
      <c r="A82" s="9"/>
      <c r="B82" s="12" t="s">
        <v>164</v>
      </c>
      <c r="C82" s="10" t="s">
        <v>92</v>
      </c>
      <c r="D82" s="11"/>
      <c r="E82" s="11"/>
      <c r="F82" s="11"/>
      <c r="G82" s="10" t="s">
        <v>92</v>
      </c>
      <c r="H82" s="69">
        <v>1941</v>
      </c>
      <c r="I82" s="67">
        <v>2047.8044601774384</v>
      </c>
      <c r="J82" s="31"/>
      <c r="K82" s="3"/>
      <c r="L82" s="2"/>
      <c r="M82" s="14">
        <f t="shared" si="5"/>
        <v>0</v>
      </c>
      <c r="N82" s="15">
        <f t="shared" si="6"/>
        <v>-1</v>
      </c>
      <c r="O82" s="14">
        <f t="shared" si="8"/>
        <v>0</v>
      </c>
      <c r="P82" s="15">
        <f t="shared" si="7"/>
        <v>-1</v>
      </c>
      <c r="Q82" s="8"/>
      <c r="T82" s="40"/>
    </row>
    <row r="83" spans="1:20">
      <c r="A83" s="9"/>
      <c r="B83" s="12" t="s">
        <v>165</v>
      </c>
      <c r="C83" s="10" t="s">
        <v>94</v>
      </c>
      <c r="D83" s="11"/>
      <c r="E83" s="11"/>
      <c r="F83" s="11"/>
      <c r="G83" s="10" t="s">
        <v>94</v>
      </c>
      <c r="H83" s="69">
        <v>430</v>
      </c>
      <c r="I83" s="67">
        <v>460.81816618724201</v>
      </c>
      <c r="J83" s="31"/>
      <c r="K83" s="3"/>
      <c r="L83" s="2"/>
      <c r="M83" s="14">
        <f t="shared" si="5"/>
        <v>0</v>
      </c>
      <c r="N83" s="15">
        <f t="shared" si="6"/>
        <v>-1</v>
      </c>
      <c r="O83" s="14">
        <f t="shared" si="8"/>
        <v>0</v>
      </c>
      <c r="P83" s="15">
        <f t="shared" si="7"/>
        <v>-1</v>
      </c>
      <c r="Q83" s="8"/>
      <c r="T83" s="40"/>
    </row>
    <row r="84" spans="1:20">
      <c r="A84" s="9"/>
      <c r="B84" s="12" t="s">
        <v>166</v>
      </c>
      <c r="C84" s="10" t="s">
        <v>94</v>
      </c>
      <c r="D84" s="11"/>
      <c r="E84" s="11"/>
      <c r="F84" s="11"/>
      <c r="G84" s="10" t="s">
        <v>94</v>
      </c>
      <c r="H84" s="69">
        <v>1113</v>
      </c>
      <c r="I84" s="67">
        <v>1379.5717735054207</v>
      </c>
      <c r="J84" s="31"/>
      <c r="K84" s="3"/>
      <c r="L84" s="2"/>
      <c r="M84" s="14">
        <f t="shared" si="5"/>
        <v>0</v>
      </c>
      <c r="N84" s="15">
        <f t="shared" si="6"/>
        <v>-1</v>
      </c>
      <c r="O84" s="14">
        <f t="shared" si="8"/>
        <v>0</v>
      </c>
      <c r="P84" s="15">
        <f t="shared" si="7"/>
        <v>-1</v>
      </c>
      <c r="Q84" s="8"/>
      <c r="T84" s="40"/>
    </row>
    <row r="85" spans="1:20">
      <c r="A85" s="9"/>
      <c r="B85" s="2" t="s">
        <v>167</v>
      </c>
      <c r="C85" s="10" t="s">
        <v>94</v>
      </c>
      <c r="D85" s="11"/>
      <c r="E85" s="11"/>
      <c r="F85" s="11"/>
      <c r="G85" s="10" t="s">
        <v>94</v>
      </c>
      <c r="H85" s="69">
        <v>1647</v>
      </c>
      <c r="I85" s="67">
        <v>1810.3590733303374</v>
      </c>
      <c r="J85" s="31"/>
      <c r="K85" s="3"/>
      <c r="L85" s="2"/>
      <c r="M85" s="14">
        <f t="shared" si="5"/>
        <v>0</v>
      </c>
      <c r="N85" s="15">
        <f t="shared" si="6"/>
        <v>-1</v>
      </c>
      <c r="O85" s="14">
        <f t="shared" si="8"/>
        <v>0</v>
      </c>
      <c r="P85" s="15">
        <f t="shared" si="7"/>
        <v>-1</v>
      </c>
      <c r="Q85" s="8"/>
    </row>
    <row r="86" spans="1:20">
      <c r="A86" s="9"/>
      <c r="B86" s="2" t="s">
        <v>168</v>
      </c>
      <c r="C86" s="10" t="s">
        <v>94</v>
      </c>
      <c r="D86" s="11"/>
      <c r="E86" s="11"/>
      <c r="F86" s="11"/>
      <c r="G86" s="10" t="s">
        <v>94</v>
      </c>
      <c r="H86" s="69">
        <v>1205</v>
      </c>
      <c r="I86" s="67">
        <v>1770.1217345455693</v>
      </c>
      <c r="J86" s="31"/>
      <c r="K86" s="3"/>
      <c r="L86" s="2"/>
      <c r="M86" s="14">
        <f t="shared" si="5"/>
        <v>0</v>
      </c>
      <c r="N86" s="15">
        <f t="shared" si="6"/>
        <v>-1</v>
      </c>
      <c r="O86" s="14">
        <f t="shared" si="8"/>
        <v>0</v>
      </c>
      <c r="P86" s="15">
        <f t="shared" si="7"/>
        <v>-1</v>
      </c>
      <c r="Q86" s="8"/>
    </row>
    <row r="87" spans="1:20">
      <c r="A87" s="9"/>
      <c r="B87" s="2" t="s">
        <v>169</v>
      </c>
      <c r="C87" s="10" t="s">
        <v>94</v>
      </c>
      <c r="D87" s="11"/>
      <c r="E87" s="11"/>
      <c r="F87" s="11"/>
      <c r="G87" s="10" t="s">
        <v>94</v>
      </c>
      <c r="H87" s="69">
        <v>1626</v>
      </c>
      <c r="I87" s="67">
        <v>1727.209161531465</v>
      </c>
      <c r="J87" s="31"/>
      <c r="K87" s="3"/>
      <c r="L87" s="2"/>
      <c r="M87" s="14">
        <f t="shared" si="5"/>
        <v>0</v>
      </c>
      <c r="N87" s="15">
        <f t="shared" si="6"/>
        <v>-1</v>
      </c>
      <c r="O87" s="14">
        <f t="shared" si="8"/>
        <v>0</v>
      </c>
      <c r="P87" s="15">
        <f t="shared" si="7"/>
        <v>-1</v>
      </c>
      <c r="Q87" s="8"/>
    </row>
    <row r="88" spans="1:20">
      <c r="A88" s="9"/>
      <c r="B88" s="2" t="s">
        <v>170</v>
      </c>
      <c r="C88" s="10" t="s">
        <v>94</v>
      </c>
      <c r="D88" s="11"/>
      <c r="E88" s="11"/>
      <c r="F88" s="11"/>
      <c r="G88" s="10" t="s">
        <v>94</v>
      </c>
      <c r="H88" s="69">
        <v>1730</v>
      </c>
      <c r="I88" s="67">
        <v>2296.0952168097142</v>
      </c>
      <c r="J88" s="31"/>
      <c r="K88" s="3"/>
      <c r="L88" s="2"/>
      <c r="M88" s="14">
        <f t="shared" si="5"/>
        <v>0</v>
      </c>
      <c r="N88" s="15">
        <f t="shared" si="6"/>
        <v>-1</v>
      </c>
      <c r="O88" s="14">
        <f t="shared" si="8"/>
        <v>0</v>
      </c>
      <c r="P88" s="15">
        <f t="shared" si="7"/>
        <v>-1</v>
      </c>
      <c r="Q88" s="8"/>
    </row>
    <row r="89" spans="1:20">
      <c r="A89" s="9"/>
      <c r="B89" s="2" t="s">
        <v>171</v>
      </c>
      <c r="C89" s="10" t="s">
        <v>94</v>
      </c>
      <c r="D89" s="11"/>
      <c r="E89" s="11"/>
      <c r="F89" s="11"/>
      <c r="G89" s="10" t="s">
        <v>94</v>
      </c>
      <c r="H89" s="69">
        <v>1143</v>
      </c>
      <c r="I89" s="67">
        <v>1975.362520021753</v>
      </c>
      <c r="J89" s="31"/>
      <c r="K89" s="3"/>
      <c r="L89" s="2"/>
      <c r="M89" s="14">
        <f t="shared" si="5"/>
        <v>0</v>
      </c>
      <c r="N89" s="15">
        <f t="shared" si="6"/>
        <v>-1</v>
      </c>
      <c r="O89" s="14">
        <f t="shared" si="8"/>
        <v>0</v>
      </c>
      <c r="P89" s="15">
        <f t="shared" si="7"/>
        <v>-1</v>
      </c>
      <c r="Q89" s="8"/>
    </row>
    <row r="90" spans="1:20">
      <c r="A90" s="9"/>
      <c r="B90" s="2" t="s">
        <v>172</v>
      </c>
      <c r="C90" s="10" t="s">
        <v>96</v>
      </c>
      <c r="D90" s="11"/>
      <c r="E90" s="11"/>
      <c r="F90" s="11"/>
      <c r="G90" s="10" t="s">
        <v>96</v>
      </c>
      <c r="H90" s="69">
        <v>1258</v>
      </c>
      <c r="I90" s="67">
        <v>1355.840032254451</v>
      </c>
      <c r="J90" s="31"/>
      <c r="K90" s="3"/>
      <c r="L90" s="2"/>
      <c r="M90" s="14">
        <f t="shared" si="5"/>
        <v>0</v>
      </c>
      <c r="N90" s="15">
        <f t="shared" si="6"/>
        <v>-1</v>
      </c>
      <c r="O90" s="14">
        <f t="shared" si="8"/>
        <v>0</v>
      </c>
      <c r="P90" s="15">
        <f t="shared" si="7"/>
        <v>-1</v>
      </c>
      <c r="Q90" s="8"/>
    </row>
    <row r="91" spans="1:20">
      <c r="A91" s="9"/>
      <c r="B91" s="2" t="s">
        <v>173</v>
      </c>
      <c r="C91" s="10" t="s">
        <v>96</v>
      </c>
      <c r="D91" s="11"/>
      <c r="E91" s="11"/>
      <c r="F91" s="11"/>
      <c r="G91" s="10" t="s">
        <v>96</v>
      </c>
      <c r="H91" s="69">
        <v>661</v>
      </c>
      <c r="I91" s="67">
        <v>701.41623076066628</v>
      </c>
      <c r="J91" s="31"/>
      <c r="K91" s="3"/>
      <c r="L91" s="2"/>
      <c r="M91" s="14">
        <f t="shared" si="5"/>
        <v>0</v>
      </c>
      <c r="N91" s="15">
        <f t="shared" si="6"/>
        <v>-1</v>
      </c>
      <c r="O91" s="14">
        <f t="shared" si="8"/>
        <v>0</v>
      </c>
      <c r="P91" s="15">
        <f t="shared" si="7"/>
        <v>-1</v>
      </c>
      <c r="Q91" s="8"/>
    </row>
    <row r="92" spans="1:20">
      <c r="B92" s="12" t="s">
        <v>174</v>
      </c>
      <c r="C92" s="10" t="s">
        <v>96</v>
      </c>
      <c r="D92" s="11"/>
      <c r="E92" s="11"/>
      <c r="F92" s="11"/>
      <c r="G92" s="10" t="s">
        <v>96</v>
      </c>
      <c r="H92" s="69">
        <v>770</v>
      </c>
      <c r="I92" s="67">
        <v>813.58507490008867</v>
      </c>
    </row>
    <row r="93" spans="1:20">
      <c r="B93" s="12" t="s">
        <v>175</v>
      </c>
      <c r="C93" s="10" t="s">
        <v>96</v>
      </c>
      <c r="D93" s="11"/>
      <c r="E93" s="11"/>
      <c r="F93" s="11"/>
      <c r="G93" s="10" t="s">
        <v>96</v>
      </c>
      <c r="H93" s="69">
        <v>1684</v>
      </c>
      <c r="I93" s="67">
        <v>1884.8938284580863</v>
      </c>
    </row>
    <row r="94" spans="1:20">
      <c r="B94" s="12" t="s">
        <v>176</v>
      </c>
      <c r="C94" s="10" t="s">
        <v>96</v>
      </c>
      <c r="D94" s="11"/>
      <c r="E94" s="11"/>
      <c r="F94" s="11"/>
      <c r="G94" s="10" t="s">
        <v>96</v>
      </c>
      <c r="H94" s="69">
        <v>1357</v>
      </c>
      <c r="I94" s="67">
        <v>1426.6622300047486</v>
      </c>
    </row>
    <row r="95" spans="1:20">
      <c r="B95" s="12" t="s">
        <v>177</v>
      </c>
      <c r="C95" s="10" t="s">
        <v>96</v>
      </c>
      <c r="D95" s="11" t="s">
        <v>178</v>
      </c>
      <c r="E95" s="11"/>
      <c r="F95" s="11"/>
      <c r="G95" s="10" t="s">
        <v>96</v>
      </c>
      <c r="H95" s="69">
        <v>1610</v>
      </c>
      <c r="I95" s="67">
        <v>1770.4662648294984</v>
      </c>
    </row>
    <row r="96" spans="1:20">
      <c r="B96" s="12" t="s">
        <v>179</v>
      </c>
      <c r="C96" s="10" t="s">
        <v>96</v>
      </c>
      <c r="D96" s="11" t="s">
        <v>178</v>
      </c>
      <c r="E96" s="11"/>
      <c r="F96" s="11"/>
      <c r="G96" s="10" t="s">
        <v>96</v>
      </c>
      <c r="H96" s="69">
        <v>943</v>
      </c>
      <c r="I96" s="67">
        <v>1301.1142828651873</v>
      </c>
    </row>
    <row r="97" spans="2:9">
      <c r="B97" s="12" t="s">
        <v>180</v>
      </c>
      <c r="C97" s="10" t="s">
        <v>96</v>
      </c>
      <c r="D97" s="11" t="s">
        <v>181</v>
      </c>
      <c r="E97" s="11"/>
      <c r="F97" s="11"/>
      <c r="G97" s="10" t="s">
        <v>96</v>
      </c>
      <c r="H97" s="69">
        <v>972</v>
      </c>
      <c r="I97" s="67">
        <v>1017.9387596493937</v>
      </c>
    </row>
    <row r="98" spans="2:9">
      <c r="B98" s="12" t="s">
        <v>182</v>
      </c>
      <c r="C98" s="10" t="s">
        <v>96</v>
      </c>
      <c r="D98" s="11" t="s">
        <v>181</v>
      </c>
      <c r="E98" s="11"/>
      <c r="F98" s="11"/>
      <c r="G98" s="10" t="s">
        <v>96</v>
      </c>
      <c r="H98" s="69">
        <v>925</v>
      </c>
      <c r="I98" s="67">
        <v>1101.7422230930342</v>
      </c>
    </row>
    <row r="99" spans="2:9">
      <c r="B99" s="12" t="s">
        <v>183</v>
      </c>
      <c r="C99" s="10" t="s">
        <v>98</v>
      </c>
      <c r="D99" s="11"/>
      <c r="E99" s="11"/>
      <c r="F99" s="11"/>
      <c r="G99" s="10" t="s">
        <v>98</v>
      </c>
      <c r="H99" s="69">
        <v>1359</v>
      </c>
      <c r="I99" s="67">
        <v>1431.5726511671814</v>
      </c>
    </row>
    <row r="100" spans="2:9">
      <c r="B100" s="12" t="s">
        <v>184</v>
      </c>
      <c r="C100" s="10" t="s">
        <v>98</v>
      </c>
      <c r="D100" s="11"/>
      <c r="E100" s="11"/>
      <c r="F100" s="11"/>
      <c r="G100" s="10" t="s">
        <v>98</v>
      </c>
      <c r="H100" s="69">
        <v>894</v>
      </c>
      <c r="I100" s="67">
        <v>931.00413817779679</v>
      </c>
    </row>
    <row r="101" spans="2:9">
      <c r="B101" s="12" t="s">
        <v>185</v>
      </c>
      <c r="C101" s="10" t="s">
        <v>98</v>
      </c>
      <c r="D101" s="11"/>
      <c r="E101" s="11"/>
      <c r="F101" s="11"/>
      <c r="G101" s="10" t="s">
        <v>98</v>
      </c>
      <c r="H101" s="69">
        <v>1400</v>
      </c>
      <c r="I101" s="67">
        <v>1477.4943965775005</v>
      </c>
    </row>
    <row r="102" spans="2:9">
      <c r="B102" s="12" t="s">
        <v>186</v>
      </c>
      <c r="C102" s="10" t="s">
        <v>98</v>
      </c>
      <c r="D102" s="11"/>
      <c r="E102" s="11"/>
      <c r="F102" s="11"/>
      <c r="G102" s="10" t="s">
        <v>98</v>
      </c>
      <c r="H102" s="69">
        <v>875</v>
      </c>
      <c r="I102" s="67">
        <v>918.3908747085901</v>
      </c>
    </row>
    <row r="103" spans="2:9">
      <c r="B103" s="12" t="s">
        <v>187</v>
      </c>
      <c r="C103" s="10" t="s">
        <v>98</v>
      </c>
      <c r="D103" s="11"/>
      <c r="E103" s="11"/>
      <c r="F103" s="11"/>
      <c r="G103" s="10" t="s">
        <v>98</v>
      </c>
      <c r="H103" s="69">
        <v>1464</v>
      </c>
      <c r="I103" s="67">
        <v>1542.6917745091339</v>
      </c>
    </row>
    <row r="104" spans="2:9">
      <c r="B104" s="12" t="s">
        <v>188</v>
      </c>
      <c r="C104" s="10" t="s">
        <v>98</v>
      </c>
      <c r="D104" s="11"/>
      <c r="E104" s="11"/>
      <c r="F104" s="11"/>
      <c r="G104" s="10" t="s">
        <v>98</v>
      </c>
      <c r="H104" s="69">
        <v>645</v>
      </c>
      <c r="I104" s="67">
        <v>707.52071520370941</v>
      </c>
    </row>
    <row r="105" spans="2:9">
      <c r="B105" s="12" t="s">
        <v>189</v>
      </c>
      <c r="C105" s="10" t="s">
        <v>98</v>
      </c>
      <c r="D105" s="11"/>
      <c r="E105" s="11"/>
      <c r="F105" s="11"/>
      <c r="G105" s="10" t="s">
        <v>98</v>
      </c>
      <c r="H105" s="69">
        <v>1135</v>
      </c>
      <c r="I105" s="67">
        <v>1188.2978362221261</v>
      </c>
    </row>
    <row r="106" spans="2:9">
      <c r="B106" s="12" t="s">
        <v>190</v>
      </c>
      <c r="C106" s="10" t="s">
        <v>98</v>
      </c>
      <c r="D106" s="11"/>
      <c r="E106" s="11"/>
      <c r="F106" s="11"/>
      <c r="G106" s="10" t="s">
        <v>98</v>
      </c>
      <c r="H106" s="69">
        <v>815</v>
      </c>
      <c r="I106" s="67">
        <v>858.10146037298171</v>
      </c>
    </row>
    <row r="107" spans="2:9">
      <c r="B107" s="12" t="s">
        <v>191</v>
      </c>
      <c r="C107" s="10" t="s">
        <v>100</v>
      </c>
      <c r="D107" s="11" t="s">
        <v>192</v>
      </c>
      <c r="E107" s="11"/>
      <c r="F107" s="11"/>
      <c r="G107" s="10" t="s">
        <v>100</v>
      </c>
      <c r="H107" s="69">
        <v>969</v>
      </c>
      <c r="I107" s="67">
        <v>1023.9081491520996</v>
      </c>
    </row>
    <row r="108" spans="2:9">
      <c r="B108" s="12" t="s">
        <v>193</v>
      </c>
      <c r="C108" s="10" t="s">
        <v>100</v>
      </c>
      <c r="D108" s="11" t="s">
        <v>194</v>
      </c>
      <c r="E108" s="11"/>
      <c r="F108" s="11"/>
      <c r="G108" s="10" t="s">
        <v>100</v>
      </c>
      <c r="H108" s="69">
        <v>111</v>
      </c>
      <c r="I108" s="67">
        <v>118.48242736551452</v>
      </c>
    </row>
    <row r="109" spans="2:9">
      <c r="B109" s="12" t="s">
        <v>195</v>
      </c>
      <c r="C109" s="10" t="s">
        <v>100</v>
      </c>
      <c r="D109" s="11" t="s">
        <v>196</v>
      </c>
      <c r="E109" s="11"/>
      <c r="F109" s="11"/>
      <c r="G109" s="10" t="s">
        <v>100</v>
      </c>
      <c r="H109" s="69">
        <v>292</v>
      </c>
      <c r="I109" s="67">
        <v>308.46999500292196</v>
      </c>
    </row>
    <row r="110" spans="2:9">
      <c r="B110" s="12" t="s">
        <v>197</v>
      </c>
      <c r="C110" s="10" t="s">
        <v>100</v>
      </c>
      <c r="D110" s="11" t="s">
        <v>198</v>
      </c>
      <c r="E110" s="11"/>
      <c r="F110" s="11"/>
      <c r="G110" s="10" t="s">
        <v>100</v>
      </c>
      <c r="H110" s="69">
        <v>936</v>
      </c>
      <c r="I110" s="67">
        <v>1021.4393450397863</v>
      </c>
    </row>
    <row r="111" spans="2:9">
      <c r="B111" s="12" t="s">
        <v>199</v>
      </c>
      <c r="C111" s="10" t="s">
        <v>100</v>
      </c>
      <c r="D111" s="11" t="s">
        <v>200</v>
      </c>
      <c r="E111" s="11"/>
      <c r="F111" s="11"/>
      <c r="G111" s="10" t="s">
        <v>100</v>
      </c>
      <c r="H111" s="69">
        <v>1326</v>
      </c>
      <c r="I111" s="67">
        <v>1392.31198268822</v>
      </c>
    </row>
    <row r="112" spans="2:9">
      <c r="B112" s="12" t="s">
        <v>201</v>
      </c>
      <c r="C112" s="10" t="s">
        <v>100</v>
      </c>
      <c r="D112" s="11" t="s">
        <v>200</v>
      </c>
      <c r="E112" s="11"/>
      <c r="F112" s="11"/>
      <c r="G112" s="10" t="s">
        <v>100</v>
      </c>
      <c r="H112" s="69">
        <v>1162</v>
      </c>
      <c r="I112" s="67">
        <v>1229.3220943624281</v>
      </c>
    </row>
    <row r="113" spans="2:9">
      <c r="B113" s="12" t="s">
        <v>202</v>
      </c>
      <c r="C113" s="10" t="s">
        <v>100</v>
      </c>
      <c r="D113" s="11" t="s">
        <v>203</v>
      </c>
      <c r="E113" s="11"/>
      <c r="F113" s="11"/>
      <c r="G113" s="10" t="s">
        <v>100</v>
      </c>
      <c r="H113" s="69">
        <v>298</v>
      </c>
      <c r="I113" s="67">
        <v>313.37632179931046</v>
      </c>
    </row>
    <row r="114" spans="2:9">
      <c r="B114" s="12" t="s">
        <v>204</v>
      </c>
      <c r="C114" s="10" t="s">
        <v>100</v>
      </c>
      <c r="D114" s="11"/>
      <c r="E114" s="11"/>
      <c r="F114" s="11"/>
      <c r="G114" s="10" t="s">
        <v>100</v>
      </c>
      <c r="H114" s="69">
        <v>50</v>
      </c>
      <c r="I114" s="67">
        <v>49.423813255530682</v>
      </c>
    </row>
    <row r="115" spans="2:9">
      <c r="B115" s="12" t="s">
        <v>205</v>
      </c>
      <c r="C115" s="10" t="s">
        <v>100</v>
      </c>
      <c r="D115" s="11" t="s">
        <v>206</v>
      </c>
      <c r="E115" s="11"/>
      <c r="F115" s="11"/>
      <c r="G115" s="10" t="s">
        <v>100</v>
      </c>
      <c r="H115" s="69">
        <v>1402</v>
      </c>
      <c r="I115" s="67">
        <v>1468.0229679719166</v>
      </c>
    </row>
    <row r="116" spans="2:9">
      <c r="B116" s="12" t="s">
        <v>207</v>
      </c>
      <c r="C116" s="10" t="s">
        <v>100</v>
      </c>
      <c r="D116" s="11" t="s">
        <v>206</v>
      </c>
      <c r="E116" s="11"/>
      <c r="F116" s="11"/>
      <c r="G116" s="10" t="s">
        <v>100</v>
      </c>
      <c r="H116" s="69">
        <v>211</v>
      </c>
      <c r="I116" s="67">
        <v>224.34366683892972</v>
      </c>
    </row>
    <row r="117" spans="2:9">
      <c r="B117" s="12" t="s">
        <v>208</v>
      </c>
      <c r="C117" s="10" t="s">
        <v>100</v>
      </c>
      <c r="D117" s="11" t="s">
        <v>209</v>
      </c>
      <c r="E117" s="11" t="s">
        <v>210</v>
      </c>
      <c r="F117" s="11"/>
      <c r="G117" s="10" t="s">
        <v>100</v>
      </c>
      <c r="H117" s="69">
        <v>591</v>
      </c>
      <c r="I117" s="67">
        <v>615.880759689569</v>
      </c>
    </row>
    <row r="118" spans="2:9">
      <c r="B118" s="12" t="s">
        <v>211</v>
      </c>
      <c r="C118" s="10" t="s">
        <v>100</v>
      </c>
      <c r="D118" s="11" t="s">
        <v>209</v>
      </c>
      <c r="E118" s="11" t="s">
        <v>210</v>
      </c>
      <c r="F118" s="11"/>
      <c r="G118" s="10" t="s">
        <v>100</v>
      </c>
      <c r="H118" s="69">
        <v>700</v>
      </c>
      <c r="I118" s="67">
        <v>725.94454278938986</v>
      </c>
    </row>
    <row r="119" spans="2:9">
      <c r="B119" s="12" t="s">
        <v>212</v>
      </c>
      <c r="C119" s="10" t="s">
        <v>100</v>
      </c>
      <c r="D119" s="11" t="s">
        <v>213</v>
      </c>
      <c r="E119" s="11" t="s">
        <v>214</v>
      </c>
      <c r="F119" s="11"/>
      <c r="G119" s="10" t="s">
        <v>100</v>
      </c>
      <c r="H119" s="69">
        <v>1032</v>
      </c>
      <c r="I119" s="67">
        <v>1084.8969531826979</v>
      </c>
    </row>
    <row r="120" spans="2:9">
      <c r="B120" s="12" t="s">
        <v>215</v>
      </c>
      <c r="C120" s="10" t="s">
        <v>100</v>
      </c>
      <c r="D120" s="11" t="s">
        <v>216</v>
      </c>
      <c r="E120" s="11"/>
      <c r="F120" s="11"/>
      <c r="G120" s="10" t="s">
        <v>100</v>
      </c>
      <c r="H120" s="69">
        <v>588</v>
      </c>
      <c r="I120" s="67">
        <v>600.44798613849662</v>
      </c>
    </row>
    <row r="121" spans="2:9">
      <c r="B121" s="12" t="s">
        <v>217</v>
      </c>
      <c r="C121" s="10" t="s">
        <v>102</v>
      </c>
      <c r="D121" s="11" t="s">
        <v>218</v>
      </c>
      <c r="E121" s="11"/>
      <c r="F121" s="11"/>
      <c r="G121" s="10" t="s">
        <v>102</v>
      </c>
      <c r="H121" s="69">
        <v>187</v>
      </c>
      <c r="I121" s="67">
        <v>202.6062576483771</v>
      </c>
    </row>
    <row r="122" spans="2:9">
      <c r="B122" s="12" t="s">
        <v>219</v>
      </c>
      <c r="C122" s="10" t="s">
        <v>102</v>
      </c>
      <c r="D122" s="11" t="s">
        <v>213</v>
      </c>
      <c r="E122" s="11" t="s">
        <v>220</v>
      </c>
      <c r="F122" s="11"/>
      <c r="G122" s="10" t="s">
        <v>102</v>
      </c>
      <c r="H122" s="69">
        <v>1035</v>
      </c>
      <c r="I122" s="67">
        <v>1099.6208550887345</v>
      </c>
    </row>
    <row r="123" spans="2:9">
      <c r="B123" s="12" t="s">
        <v>221</v>
      </c>
      <c r="C123" s="10" t="s">
        <v>102</v>
      </c>
      <c r="D123" s="11" t="s">
        <v>213</v>
      </c>
      <c r="E123" s="11" t="s">
        <v>220</v>
      </c>
      <c r="F123" s="11"/>
      <c r="G123" s="10" t="s">
        <v>102</v>
      </c>
      <c r="H123" s="69">
        <v>1028</v>
      </c>
      <c r="I123" s="67">
        <v>1111.4670736291828</v>
      </c>
    </row>
    <row r="124" spans="2:9">
      <c r="B124" s="12" t="s">
        <v>222</v>
      </c>
      <c r="C124" s="10" t="s">
        <v>102</v>
      </c>
      <c r="D124" s="11" t="s">
        <v>213</v>
      </c>
      <c r="E124" s="11" t="s">
        <v>213</v>
      </c>
      <c r="F124" s="11"/>
      <c r="G124" s="10" t="s">
        <v>102</v>
      </c>
      <c r="H124" s="69">
        <v>3730</v>
      </c>
      <c r="I124" s="67">
        <v>4892.982579701461</v>
      </c>
    </row>
    <row r="125" spans="2:9">
      <c r="B125" s="12" t="s">
        <v>223</v>
      </c>
      <c r="C125" s="10" t="s">
        <v>102</v>
      </c>
      <c r="D125" s="11" t="s">
        <v>213</v>
      </c>
      <c r="E125" s="11" t="s">
        <v>224</v>
      </c>
      <c r="F125" s="11"/>
      <c r="G125" s="10" t="s">
        <v>102</v>
      </c>
      <c r="H125" s="69">
        <v>1070</v>
      </c>
      <c r="I125" s="67">
        <v>1127.6569821389992</v>
      </c>
    </row>
    <row r="126" spans="2:9">
      <c r="B126" s="12" t="s">
        <v>225</v>
      </c>
      <c r="C126" s="10" t="s">
        <v>102</v>
      </c>
      <c r="D126" s="11" t="s">
        <v>213</v>
      </c>
      <c r="E126" s="11" t="s">
        <v>224</v>
      </c>
      <c r="F126" s="11"/>
      <c r="G126" s="10" t="s">
        <v>102</v>
      </c>
      <c r="H126" s="69">
        <v>1903</v>
      </c>
      <c r="I126" s="67">
        <v>2055.0880698038754</v>
      </c>
    </row>
    <row r="127" spans="2:9">
      <c r="B127" s="12" t="s">
        <v>226</v>
      </c>
      <c r="C127" s="10" t="s">
        <v>102</v>
      </c>
      <c r="D127" s="11" t="s">
        <v>227</v>
      </c>
      <c r="E127" s="11"/>
      <c r="F127" s="11"/>
      <c r="G127" s="10" t="s">
        <v>102</v>
      </c>
      <c r="H127" s="69">
        <v>538</v>
      </c>
      <c r="I127" s="67">
        <v>567.85685770862108</v>
      </c>
    </row>
    <row r="128" spans="2:9">
      <c r="B128" s="12" t="s">
        <v>228</v>
      </c>
      <c r="C128" s="10" t="s">
        <v>102</v>
      </c>
      <c r="D128" s="11" t="s">
        <v>229</v>
      </c>
      <c r="E128" s="11"/>
      <c r="F128" s="11"/>
      <c r="G128" s="10" t="s">
        <v>102</v>
      </c>
      <c r="H128" s="69">
        <v>578</v>
      </c>
      <c r="I128" s="67">
        <v>616.93649366886962</v>
      </c>
    </row>
    <row r="129" spans="2:9">
      <c r="B129" s="12" t="s">
        <v>230</v>
      </c>
      <c r="C129" s="10" t="s">
        <v>104</v>
      </c>
      <c r="D129" s="11"/>
      <c r="E129" s="11"/>
      <c r="F129" s="11"/>
      <c r="G129" s="10" t="s">
        <v>104</v>
      </c>
      <c r="H129" s="69">
        <v>1112</v>
      </c>
      <c r="I129" s="67">
        <v>1961.0343910070433</v>
      </c>
    </row>
    <row r="130" spans="2:9">
      <c r="B130" s="12" t="s">
        <v>231</v>
      </c>
      <c r="C130" s="10" t="s">
        <v>104</v>
      </c>
      <c r="D130" s="11"/>
      <c r="E130" s="11"/>
      <c r="F130" s="11"/>
      <c r="G130" s="10" t="s">
        <v>104</v>
      </c>
      <c r="H130" s="69">
        <v>529</v>
      </c>
      <c r="I130" s="67">
        <v>556.99114638155572</v>
      </c>
    </row>
    <row r="131" spans="2:9">
      <c r="B131" s="12" t="s">
        <v>232</v>
      </c>
      <c r="C131" s="10" t="s">
        <v>104</v>
      </c>
      <c r="D131" s="11"/>
      <c r="E131" s="11"/>
      <c r="F131" s="11"/>
      <c r="G131" s="10" t="s">
        <v>104</v>
      </c>
      <c r="H131" s="69">
        <v>819</v>
      </c>
      <c r="I131" s="67">
        <v>860.19947682962163</v>
      </c>
    </row>
    <row r="132" spans="2:9">
      <c r="B132" s="12" t="s">
        <v>233</v>
      </c>
      <c r="C132" s="10" t="s">
        <v>104</v>
      </c>
      <c r="D132" s="11"/>
      <c r="E132" s="11"/>
      <c r="F132" s="11"/>
      <c r="G132" s="10" t="s">
        <v>104</v>
      </c>
      <c r="H132" s="69">
        <v>1342</v>
      </c>
      <c r="I132" s="67">
        <v>2715.6273353314109</v>
      </c>
    </row>
    <row r="133" spans="2:9">
      <c r="B133" s="12" t="s">
        <v>234</v>
      </c>
      <c r="C133" s="10" t="s">
        <v>104</v>
      </c>
      <c r="D133" s="11"/>
      <c r="E133" s="11"/>
      <c r="F133" s="11"/>
      <c r="G133" s="10" t="s">
        <v>104</v>
      </c>
      <c r="H133" s="69">
        <v>762</v>
      </c>
      <c r="I133" s="67">
        <v>1106.3632683853298</v>
      </c>
    </row>
    <row r="134" spans="2:9">
      <c r="B134" s="12" t="s">
        <v>235</v>
      </c>
      <c r="C134" s="10" t="s">
        <v>104</v>
      </c>
      <c r="D134" s="11"/>
      <c r="E134" s="11"/>
      <c r="F134" s="11"/>
      <c r="G134" s="10" t="s">
        <v>104</v>
      </c>
      <c r="H134" s="69">
        <v>1041</v>
      </c>
      <c r="I134" s="67">
        <v>1096.8112766621944</v>
      </c>
    </row>
    <row r="135" spans="2:9">
      <c r="B135" s="12" t="s">
        <v>236</v>
      </c>
      <c r="C135" s="10" t="s">
        <v>104</v>
      </c>
      <c r="D135" s="11"/>
      <c r="E135" s="11"/>
      <c r="F135" s="11"/>
      <c r="G135" s="10" t="s">
        <v>104</v>
      </c>
      <c r="H135" s="69">
        <v>1236</v>
      </c>
      <c r="I135" s="67">
        <v>1515.3243453379444</v>
      </c>
    </row>
    <row r="136" spans="2:9">
      <c r="B136" s="12" t="s">
        <v>237</v>
      </c>
      <c r="C136" s="10" t="s">
        <v>104</v>
      </c>
      <c r="D136" s="11" t="s">
        <v>209</v>
      </c>
      <c r="E136" s="11" t="s">
        <v>238</v>
      </c>
      <c r="F136" s="11"/>
      <c r="G136" s="10" t="s">
        <v>104</v>
      </c>
      <c r="H136" s="69">
        <v>251</v>
      </c>
      <c r="I136" s="67">
        <v>444.15862539280056</v>
      </c>
    </row>
    <row r="137" spans="2:9">
      <c r="B137" s="12" t="s">
        <v>239</v>
      </c>
      <c r="C137" s="10" t="s">
        <v>104</v>
      </c>
      <c r="D137" s="11"/>
      <c r="E137" s="11"/>
      <c r="F137" s="11"/>
      <c r="G137" s="10" t="s">
        <v>104</v>
      </c>
      <c r="H137" s="69">
        <v>1438</v>
      </c>
      <c r="I137" s="67">
        <v>1510.7859352463979</v>
      </c>
    </row>
    <row r="138" spans="2:9">
      <c r="B138" s="12" t="s">
        <v>240</v>
      </c>
      <c r="C138" s="10" t="s">
        <v>106</v>
      </c>
      <c r="D138" s="11"/>
      <c r="E138" s="11"/>
      <c r="F138" s="11"/>
      <c r="G138" s="10" t="s">
        <v>106</v>
      </c>
      <c r="H138" s="69">
        <v>569</v>
      </c>
      <c r="I138" s="67">
        <v>592.39855687478223</v>
      </c>
    </row>
    <row r="139" spans="2:9">
      <c r="B139" s="12" t="s">
        <v>241</v>
      </c>
      <c r="C139" s="10" t="s">
        <v>106</v>
      </c>
      <c r="D139" s="11"/>
      <c r="E139" s="11"/>
      <c r="F139" s="11"/>
      <c r="G139" s="10" t="s">
        <v>106</v>
      </c>
      <c r="H139" s="69">
        <v>1547</v>
      </c>
      <c r="I139" s="67">
        <v>1618.4031073325839</v>
      </c>
    </row>
    <row r="140" spans="2:9">
      <c r="B140" s="12" t="s">
        <v>242</v>
      </c>
      <c r="C140" s="10" t="s">
        <v>106</v>
      </c>
      <c r="D140" s="11"/>
      <c r="E140" s="11"/>
      <c r="F140" s="11"/>
      <c r="G140" s="10" t="s">
        <v>106</v>
      </c>
      <c r="H140" s="69">
        <v>2401</v>
      </c>
      <c r="I140" s="67">
        <v>3664.2743403212703</v>
      </c>
    </row>
    <row r="141" spans="2:9">
      <c r="B141" s="12" t="s">
        <v>243</v>
      </c>
      <c r="C141" s="10" t="s">
        <v>106</v>
      </c>
      <c r="D141" s="11"/>
      <c r="E141" s="11"/>
      <c r="F141" s="11"/>
      <c r="G141" s="10" t="s">
        <v>106</v>
      </c>
      <c r="H141" s="69">
        <v>2362</v>
      </c>
      <c r="I141" s="67">
        <v>2486.3285136572149</v>
      </c>
    </row>
    <row r="142" spans="2:9">
      <c r="B142" s="12" t="s">
        <v>244</v>
      </c>
      <c r="C142" s="10" t="s">
        <v>106</v>
      </c>
      <c r="D142" s="11"/>
      <c r="E142" s="11"/>
      <c r="F142" s="11"/>
      <c r="G142" s="10" t="s">
        <v>106</v>
      </c>
      <c r="H142" s="69">
        <v>1869</v>
      </c>
      <c r="I142" s="67">
        <v>1965.0855384928436</v>
      </c>
    </row>
    <row r="143" spans="2:9">
      <c r="B143" s="12" t="s">
        <v>245</v>
      </c>
      <c r="C143" s="10" t="s">
        <v>108</v>
      </c>
      <c r="D143" s="11"/>
      <c r="E143" s="11"/>
      <c r="F143" s="11"/>
      <c r="G143" s="10" t="s">
        <v>108</v>
      </c>
      <c r="H143" s="69">
        <v>2153</v>
      </c>
      <c r="I143" s="67">
        <v>2265.4858599826498</v>
      </c>
    </row>
    <row r="144" spans="2:9">
      <c r="B144" s="12" t="s">
        <v>246</v>
      </c>
      <c r="C144" s="10" t="s">
        <v>108</v>
      </c>
      <c r="D144" s="11"/>
      <c r="E144" s="11"/>
      <c r="F144" s="11"/>
      <c r="G144" s="10" t="s">
        <v>108</v>
      </c>
      <c r="H144" s="69">
        <v>876</v>
      </c>
      <c r="I144" s="67">
        <v>924.00048267399075</v>
      </c>
    </row>
    <row r="145" spans="2:9">
      <c r="B145" s="12" t="s">
        <v>247</v>
      </c>
      <c r="C145" s="10" t="s">
        <v>108</v>
      </c>
      <c r="D145" s="11"/>
      <c r="E145" s="11"/>
      <c r="F145" s="11"/>
      <c r="G145" s="10" t="s">
        <v>108</v>
      </c>
      <c r="H145" s="69">
        <v>393</v>
      </c>
      <c r="I145" s="67">
        <v>413.97595070495362</v>
      </c>
    </row>
    <row r="146" spans="2:9">
      <c r="B146" s="12" t="s">
        <v>248</v>
      </c>
      <c r="C146" s="10" t="s">
        <v>108</v>
      </c>
      <c r="D146" s="11"/>
      <c r="E146" s="11"/>
      <c r="F146" s="11"/>
      <c r="G146" s="10" t="s">
        <v>108</v>
      </c>
      <c r="H146" s="69">
        <v>987</v>
      </c>
      <c r="I146" s="67">
        <v>1035.115856328785</v>
      </c>
    </row>
    <row r="147" spans="2:9">
      <c r="B147" s="12" t="s">
        <v>249</v>
      </c>
      <c r="C147" s="10" t="s">
        <v>108</v>
      </c>
      <c r="D147" s="11"/>
      <c r="E147" s="11"/>
      <c r="F147" s="11"/>
      <c r="G147" s="10" t="s">
        <v>108</v>
      </c>
      <c r="H147" s="69">
        <v>1648</v>
      </c>
      <c r="I147" s="67">
        <v>1907.9158319665446</v>
      </c>
    </row>
    <row r="148" spans="2:9">
      <c r="B148" s="12" t="s">
        <v>250</v>
      </c>
      <c r="C148" s="10" t="s">
        <v>108</v>
      </c>
      <c r="D148" s="11"/>
      <c r="E148" s="11"/>
      <c r="F148" s="11"/>
      <c r="G148" s="10" t="s">
        <v>108</v>
      </c>
      <c r="H148" s="69">
        <v>1146</v>
      </c>
      <c r="I148" s="67">
        <v>1205.8274684146907</v>
      </c>
    </row>
    <row r="149" spans="2:9">
      <c r="B149" s="12" t="s">
        <v>251</v>
      </c>
      <c r="C149" s="10" t="s">
        <v>108</v>
      </c>
      <c r="D149" s="11"/>
      <c r="E149" s="11"/>
      <c r="F149" s="11"/>
      <c r="G149" s="10" t="s">
        <v>108</v>
      </c>
      <c r="H149" s="69">
        <v>722</v>
      </c>
      <c r="I149" s="67">
        <v>1172.639849387197</v>
      </c>
    </row>
    <row r="150" spans="2:9">
      <c r="B150" s="12" t="s">
        <v>252</v>
      </c>
      <c r="C150" s="10" t="s">
        <v>110</v>
      </c>
      <c r="D150" s="11"/>
      <c r="E150" s="11"/>
      <c r="F150" s="11"/>
      <c r="G150" s="10" t="s">
        <v>110</v>
      </c>
      <c r="H150" s="69">
        <v>1578</v>
      </c>
      <c r="I150" s="67">
        <v>2130.4057181249582</v>
      </c>
    </row>
    <row r="151" spans="2:9">
      <c r="B151" s="12" t="s">
        <v>253</v>
      </c>
      <c r="C151" s="10" t="s">
        <v>110</v>
      </c>
      <c r="D151" s="11"/>
      <c r="E151" s="11"/>
      <c r="F151" s="11"/>
      <c r="G151" s="10" t="s">
        <v>110</v>
      </c>
      <c r="H151" s="69">
        <v>937</v>
      </c>
      <c r="I151" s="67">
        <v>987.44714149915364</v>
      </c>
    </row>
    <row r="152" spans="2:9">
      <c r="B152" s="12" t="s">
        <v>254</v>
      </c>
      <c r="C152" s="10" t="s">
        <v>110</v>
      </c>
      <c r="D152" s="11"/>
      <c r="E152" s="11"/>
      <c r="F152" s="11"/>
      <c r="G152" s="10" t="s">
        <v>110</v>
      </c>
      <c r="H152" s="69">
        <v>2547</v>
      </c>
      <c r="I152" s="67">
        <v>2682.6208666831903</v>
      </c>
    </row>
    <row r="153" spans="2:9">
      <c r="B153" s="12" t="s">
        <v>255</v>
      </c>
      <c r="C153" s="10" t="s">
        <v>110</v>
      </c>
      <c r="D153" s="11"/>
      <c r="E153" s="11"/>
      <c r="F153" s="11"/>
      <c r="G153" s="10" t="s">
        <v>110</v>
      </c>
      <c r="H153" s="69">
        <v>2418</v>
      </c>
      <c r="I153" s="67">
        <v>2543.457123828749</v>
      </c>
    </row>
    <row r="154" spans="2:9">
      <c r="B154" s="12" t="s">
        <v>256</v>
      </c>
      <c r="C154" s="10" t="s">
        <v>110</v>
      </c>
      <c r="D154" s="11"/>
      <c r="E154" s="11"/>
      <c r="F154" s="11"/>
      <c r="G154" s="10" t="s">
        <v>110</v>
      </c>
      <c r="H154" s="69">
        <v>1443</v>
      </c>
      <c r="I154" s="67">
        <v>1512.5396313045594</v>
      </c>
    </row>
    <row r="155" spans="2:9">
      <c r="B155" s="12" t="s">
        <v>257</v>
      </c>
      <c r="C155" s="10" t="s">
        <v>112</v>
      </c>
      <c r="D155" s="11"/>
      <c r="E155" s="11"/>
      <c r="F155" s="11"/>
      <c r="G155" s="10" t="s">
        <v>112</v>
      </c>
      <c r="H155" s="69">
        <v>1170</v>
      </c>
      <c r="I155" s="67">
        <v>1222.3046055556476</v>
      </c>
    </row>
    <row r="156" spans="2:9">
      <c r="B156" s="12" t="s">
        <v>258</v>
      </c>
      <c r="C156" s="10" t="s">
        <v>112</v>
      </c>
      <c r="D156" s="11"/>
      <c r="E156" s="11"/>
      <c r="F156" s="11"/>
      <c r="G156" s="10" t="s">
        <v>112</v>
      </c>
      <c r="H156" s="69">
        <v>2121</v>
      </c>
      <c r="I156" s="67">
        <v>2210.0948450125334</v>
      </c>
    </row>
    <row r="157" spans="2:9">
      <c r="B157" s="2" t="s">
        <v>259</v>
      </c>
      <c r="C157" s="10" t="s">
        <v>112</v>
      </c>
      <c r="D157" s="11"/>
      <c r="E157" s="11"/>
      <c r="F157" s="11"/>
      <c r="G157" s="10" t="s">
        <v>112</v>
      </c>
      <c r="H157" s="69">
        <v>693</v>
      </c>
      <c r="I157" s="67">
        <v>1138.7824175525679</v>
      </c>
    </row>
    <row r="158" spans="2:9">
      <c r="B158" s="2" t="s">
        <v>260</v>
      </c>
      <c r="C158" s="10" t="s">
        <v>112</v>
      </c>
      <c r="D158" s="11"/>
      <c r="E158" s="11"/>
      <c r="F158" s="11"/>
      <c r="G158" s="10" t="s">
        <v>112</v>
      </c>
      <c r="H158" s="69">
        <v>1901</v>
      </c>
      <c r="I158" s="67">
        <v>1989.6178570986519</v>
      </c>
    </row>
    <row r="159" spans="2:9">
      <c r="B159" s="2" t="s">
        <v>261</v>
      </c>
      <c r="C159" s="10" t="s">
        <v>112</v>
      </c>
      <c r="D159" s="11"/>
      <c r="E159" s="11"/>
      <c r="F159" s="11"/>
      <c r="G159" s="10" t="s">
        <v>112</v>
      </c>
      <c r="H159" s="69">
        <v>1893</v>
      </c>
      <c r="I159" s="67">
        <v>2086.7956057792826</v>
      </c>
    </row>
    <row r="160" spans="2:9">
      <c r="B160" s="2" t="s">
        <v>262</v>
      </c>
      <c r="C160" s="10" t="s">
        <v>112</v>
      </c>
      <c r="D160" s="11"/>
      <c r="E160" s="11"/>
      <c r="F160" s="11"/>
      <c r="G160" s="10" t="s">
        <v>112</v>
      </c>
      <c r="H160" s="69">
        <v>2037</v>
      </c>
      <c r="I160" s="67">
        <v>2127.7237970584788</v>
      </c>
    </row>
    <row r="161" spans="2:9">
      <c r="B161" s="2" t="s">
        <v>263</v>
      </c>
      <c r="C161" s="10" t="s">
        <v>114</v>
      </c>
      <c r="D161" s="11"/>
      <c r="E161" s="11"/>
      <c r="F161" s="11"/>
      <c r="G161" s="10" t="s">
        <v>114</v>
      </c>
      <c r="H161" s="69">
        <v>1321</v>
      </c>
      <c r="I161" s="67">
        <v>1522.5131207469537</v>
      </c>
    </row>
    <row r="162" spans="2:9">
      <c r="B162" s="2" t="s">
        <v>264</v>
      </c>
      <c r="C162" s="10" t="s">
        <v>114</v>
      </c>
      <c r="D162" s="11"/>
      <c r="E162" s="11"/>
      <c r="F162" s="11"/>
      <c r="G162" s="10" t="s">
        <v>114</v>
      </c>
      <c r="H162" s="69">
        <v>1038</v>
      </c>
      <c r="I162" s="67">
        <v>1103.4722839135482</v>
      </c>
    </row>
    <row r="163" spans="2:9">
      <c r="B163" s="2" t="s">
        <v>265</v>
      </c>
      <c r="C163" s="10" t="s">
        <v>114</v>
      </c>
      <c r="D163" s="11"/>
      <c r="E163" s="11"/>
      <c r="F163" s="11"/>
      <c r="G163" s="10" t="s">
        <v>114</v>
      </c>
      <c r="H163" s="69">
        <v>166</v>
      </c>
      <c r="I163" s="67">
        <v>181.92015533560379</v>
      </c>
    </row>
    <row r="164" spans="2:9">
      <c r="B164" s="7" t="s">
        <v>266</v>
      </c>
      <c r="C164" s="5" t="s">
        <v>114</v>
      </c>
      <c r="G164" s="5" t="s">
        <v>114</v>
      </c>
      <c r="H164" s="69">
        <v>1696</v>
      </c>
      <c r="I164" s="70">
        <v>1789.809567469013</v>
      </c>
    </row>
    <row r="165" spans="2:9">
      <c r="B165" s="7" t="s">
        <v>267</v>
      </c>
      <c r="C165" s="5" t="s">
        <v>114</v>
      </c>
      <c r="G165" s="5" t="s">
        <v>114</v>
      </c>
      <c r="H165" s="69">
        <v>985</v>
      </c>
      <c r="I165" s="70">
        <v>1039.6690801954123</v>
      </c>
    </row>
    <row r="166" spans="2:9">
      <c r="B166" s="7" t="s">
        <v>268</v>
      </c>
      <c r="C166" s="5" t="s">
        <v>114</v>
      </c>
      <c r="G166" s="5" t="s">
        <v>114</v>
      </c>
      <c r="H166" s="69">
        <v>818</v>
      </c>
      <c r="I166" s="70">
        <v>860.19436534170984</v>
      </c>
    </row>
    <row r="167" spans="2:9">
      <c r="B167" s="7" t="s">
        <v>269</v>
      </c>
      <c r="C167" s="5" t="s">
        <v>114</v>
      </c>
      <c r="G167" s="5" t="s">
        <v>114</v>
      </c>
      <c r="H167" s="69">
        <v>1327</v>
      </c>
      <c r="I167" s="70">
        <v>1563.9084653067785</v>
      </c>
    </row>
  </sheetData>
  <mergeCells count="3">
    <mergeCell ref="B4:F6"/>
    <mergeCell ref="M10:P10"/>
    <mergeCell ref="B8:F8"/>
  </mergeCells>
  <phoneticPr fontId="5" type="noConversion"/>
  <conditionalFormatting sqref="B10:M10">
    <cfRule type="cellIs" dxfId="5" priority="5" stopIfTrue="1" operator="equal">
      <formula>"none"</formula>
    </cfRule>
  </conditionalFormatting>
  <conditionalFormatting sqref="M14:M91 O14:O91">
    <cfRule type="cellIs" dxfId="4" priority="1" stopIfTrue="1" operator="equal">
      <formula>0</formula>
    </cfRule>
  </conditionalFormatting>
  <conditionalFormatting sqref="N14:N91 P14:P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D549-6AB5-4616-8A6F-B0DC407A988E}">
  <dimension ref="A2:O312"/>
  <sheetViews>
    <sheetView workbookViewId="0">
      <selection activeCell="E41" sqref="E41"/>
    </sheetView>
  </sheetViews>
  <sheetFormatPr defaultColWidth="8.88671875" defaultRowHeight="15"/>
  <cols>
    <col min="1" max="1" width="3.6640625" style="73" customWidth="1"/>
    <col min="2" max="2" width="33.21875" style="73" customWidth="1"/>
    <col min="3" max="3" width="15.21875" style="73" customWidth="1"/>
    <col min="4" max="5" width="15.21875" style="75" customWidth="1"/>
    <col min="6" max="6" width="3.21875" style="73" customWidth="1"/>
    <col min="7" max="7" width="75" style="74" customWidth="1"/>
    <col min="8" max="8" width="8.88671875" style="73"/>
    <col min="9" max="10" width="8.88671875" style="75"/>
    <col min="11" max="11" width="8.88671875" style="73"/>
    <col min="12" max="12" width="8.88671875" style="75"/>
    <col min="13" max="16384" width="8.88671875" style="73"/>
  </cols>
  <sheetData>
    <row r="2" spans="1:15" ht="18">
      <c r="A2" s="71"/>
      <c r="B2" s="71" t="s">
        <v>270</v>
      </c>
      <c r="C2" s="71"/>
      <c r="D2" s="72"/>
      <c r="E2" s="72"/>
    </row>
    <row r="3" spans="1:15" s="78" customFormat="1" ht="15.75">
      <c r="A3" s="76"/>
      <c r="B3" s="76"/>
      <c r="C3" s="76"/>
      <c r="D3" s="77"/>
      <c r="E3" s="77"/>
      <c r="G3" s="74"/>
      <c r="I3" s="79"/>
      <c r="J3" s="79"/>
      <c r="L3" s="79"/>
    </row>
    <row r="4" spans="1:15" s="76" customFormat="1" ht="15.75" customHeight="1">
      <c r="B4" s="122" t="s">
        <v>271</v>
      </c>
      <c r="C4" s="122"/>
      <c r="D4" s="123"/>
      <c r="E4" s="123"/>
      <c r="F4" s="123"/>
      <c r="G4" s="80"/>
    </row>
    <row r="5" spans="1:15" s="76" customFormat="1" ht="30.75" customHeight="1">
      <c r="B5" s="123"/>
      <c r="C5" s="123"/>
      <c r="D5" s="123"/>
      <c r="E5" s="123"/>
      <c r="F5" s="123"/>
      <c r="G5" s="80"/>
    </row>
    <row r="7" spans="1:15" ht="63.75" customHeight="1">
      <c r="A7" s="81"/>
      <c r="B7" s="82" t="s">
        <v>272</v>
      </c>
      <c r="C7" s="82"/>
      <c r="D7" s="82" t="s">
        <v>273</v>
      </c>
      <c r="E7" s="82" t="s">
        <v>274</v>
      </c>
    </row>
    <row r="8" spans="1:15" ht="15.75" thickBot="1"/>
    <row r="9" spans="1:15" ht="43.5" customHeight="1" thickBot="1">
      <c r="A9" s="83"/>
      <c r="B9" s="84" t="s">
        <v>51</v>
      </c>
      <c r="C9" s="85" t="s">
        <v>275</v>
      </c>
      <c r="D9" s="85" t="s">
        <v>276</v>
      </c>
      <c r="E9" s="85" t="s">
        <v>277</v>
      </c>
      <c r="G9" s="86" t="s">
        <v>278</v>
      </c>
      <c r="I9" s="83"/>
      <c r="J9" s="73"/>
      <c r="M9" s="75"/>
      <c r="O9" s="75"/>
    </row>
    <row r="10" spans="1:15" ht="15.75">
      <c r="A10" s="83"/>
      <c r="B10" s="87"/>
      <c r="D10" s="88"/>
      <c r="E10" s="88"/>
      <c r="I10" s="83"/>
      <c r="J10" s="73"/>
      <c r="M10" s="75"/>
      <c r="O10" s="75"/>
    </row>
    <row r="11" spans="1:15" ht="15.75">
      <c r="A11" s="83"/>
      <c r="B11" s="89" t="s">
        <v>279</v>
      </c>
      <c r="C11" s="90"/>
      <c r="D11" s="91"/>
      <c r="E11" s="92">
        <v>7</v>
      </c>
      <c r="G11" s="93" t="s">
        <v>280</v>
      </c>
      <c r="I11" s="83"/>
      <c r="J11" s="73"/>
      <c r="M11" s="75"/>
      <c r="O11" s="75"/>
    </row>
    <row r="12" spans="1:15" ht="15.75" customHeight="1">
      <c r="A12" s="83"/>
      <c r="B12" s="94" t="s">
        <v>281</v>
      </c>
      <c r="C12" s="95"/>
      <c r="D12" s="96" t="s">
        <v>282</v>
      </c>
      <c r="E12" s="97">
        <v>2</v>
      </c>
      <c r="G12" s="124" t="s">
        <v>283</v>
      </c>
      <c r="I12" s="83"/>
      <c r="J12" s="73"/>
      <c r="M12" s="75"/>
      <c r="O12" s="75"/>
    </row>
    <row r="13" spans="1:15" ht="15" customHeight="1">
      <c r="B13" s="94" t="s">
        <v>284</v>
      </c>
      <c r="C13" s="95"/>
      <c r="D13" s="96" t="s">
        <v>282</v>
      </c>
      <c r="E13" s="97">
        <v>1</v>
      </c>
      <c r="G13" s="124"/>
      <c r="I13" s="73"/>
      <c r="J13" s="73"/>
      <c r="L13" s="73"/>
    </row>
    <row r="14" spans="1:15" s="98" customFormat="1" ht="15" customHeight="1">
      <c r="B14" s="94" t="s">
        <v>285</v>
      </c>
      <c r="C14" s="99"/>
      <c r="D14" s="96" t="s">
        <v>282</v>
      </c>
      <c r="E14" s="97">
        <v>3</v>
      </c>
      <c r="G14" s="124"/>
    </row>
    <row r="15" spans="1:15" s="100" customFormat="1" ht="15" customHeight="1">
      <c r="B15" s="94" t="s">
        <v>286</v>
      </c>
      <c r="C15" s="101"/>
      <c r="D15" s="99"/>
      <c r="E15" s="97">
        <v>9</v>
      </c>
      <c r="G15" s="124" t="s">
        <v>287</v>
      </c>
    </row>
    <row r="16" spans="1:15" s="100" customFormat="1" ht="15" customHeight="1">
      <c r="B16" s="94"/>
      <c r="C16" s="96" t="s">
        <v>288</v>
      </c>
      <c r="D16" s="99"/>
      <c r="E16" s="97">
        <v>5</v>
      </c>
      <c r="G16" s="124"/>
    </row>
    <row r="17" spans="1:15" s="100" customFormat="1" ht="15" customHeight="1">
      <c r="B17" s="94"/>
      <c r="C17" s="96" t="s">
        <v>289</v>
      </c>
      <c r="D17" s="99"/>
      <c r="E17" s="97">
        <v>4</v>
      </c>
      <c r="G17" s="124"/>
    </row>
    <row r="18" spans="1:15" s="100" customFormat="1" ht="15.75" customHeight="1">
      <c r="B18" s="102" t="s">
        <v>290</v>
      </c>
      <c r="C18" s="103"/>
      <c r="D18" s="104"/>
      <c r="E18" s="105" t="s">
        <v>291</v>
      </c>
      <c r="G18" s="106" t="s">
        <v>292</v>
      </c>
    </row>
    <row r="19" spans="1:15" ht="15" customHeight="1">
      <c r="B19" s="107"/>
      <c r="C19" s="107"/>
      <c r="D19" s="108"/>
      <c r="E19" s="108"/>
      <c r="I19" s="83"/>
      <c r="J19" s="73"/>
      <c r="M19" s="75"/>
      <c r="O19" s="75"/>
    </row>
    <row r="20" spans="1:15" ht="15" customHeight="1">
      <c r="A20" s="109"/>
      <c r="B20" s="110" t="s">
        <v>293</v>
      </c>
      <c r="C20" s="110"/>
      <c r="D20" s="111"/>
      <c r="E20" s="111" t="s">
        <v>291</v>
      </c>
      <c r="F20" s="112"/>
      <c r="I20" s="83"/>
      <c r="J20" s="73"/>
      <c r="M20" s="75"/>
      <c r="O20" s="75"/>
    </row>
    <row r="21" spans="1:15" ht="15.75">
      <c r="A21" s="109"/>
      <c r="B21" s="110" t="s">
        <v>294</v>
      </c>
      <c r="C21" s="110"/>
      <c r="D21" s="111"/>
      <c r="E21" s="111">
        <v>7</v>
      </c>
      <c r="F21" s="112"/>
      <c r="I21" s="113"/>
      <c r="J21" s="73"/>
      <c r="M21" s="75"/>
      <c r="O21" s="75"/>
    </row>
    <row r="22" spans="1:15" ht="15.75" customHeight="1">
      <c r="A22" s="109"/>
      <c r="B22" s="110" t="s">
        <v>295</v>
      </c>
      <c r="C22" s="110"/>
      <c r="D22" s="111"/>
      <c r="E22" s="111">
        <v>5</v>
      </c>
      <c r="F22" s="112"/>
      <c r="J22" s="73"/>
      <c r="M22" s="75"/>
      <c r="O22" s="75"/>
    </row>
    <row r="23" spans="1:15" ht="15.75" customHeight="1">
      <c r="A23" s="109"/>
      <c r="B23" s="110" t="s">
        <v>296</v>
      </c>
      <c r="C23" s="110"/>
      <c r="D23" s="111"/>
      <c r="E23" s="111">
        <v>11</v>
      </c>
      <c r="F23" s="112"/>
      <c r="I23" s="125"/>
      <c r="J23" s="73"/>
      <c r="M23" s="75"/>
      <c r="O23" s="75"/>
    </row>
    <row r="24" spans="1:15">
      <c r="A24" s="109"/>
      <c r="B24" s="110" t="s">
        <v>297</v>
      </c>
      <c r="C24" s="110"/>
      <c r="D24" s="111"/>
      <c r="E24" s="111">
        <v>5</v>
      </c>
      <c r="F24" s="112"/>
      <c r="I24" s="125"/>
      <c r="J24" s="73"/>
      <c r="M24" s="75"/>
      <c r="O24" s="75"/>
    </row>
    <row r="25" spans="1:15" ht="15" customHeight="1">
      <c r="A25" s="109"/>
      <c r="B25" s="110" t="s">
        <v>298</v>
      </c>
      <c r="C25" s="110"/>
      <c r="D25" s="111"/>
      <c r="E25" s="111">
        <v>5</v>
      </c>
      <c r="F25" s="112"/>
      <c r="I25" s="125"/>
      <c r="J25" s="73"/>
      <c r="M25" s="75"/>
      <c r="O25" s="75"/>
    </row>
    <row r="26" spans="1:15" ht="15.75" customHeight="1">
      <c r="A26" s="109"/>
      <c r="B26" s="110" t="s">
        <v>299</v>
      </c>
      <c r="C26" s="110"/>
      <c r="D26" s="111"/>
      <c r="E26" s="111">
        <v>5</v>
      </c>
      <c r="F26" s="112"/>
      <c r="I26" s="113"/>
      <c r="J26" s="73"/>
      <c r="M26" s="75"/>
      <c r="O26" s="75"/>
    </row>
    <row r="27" spans="1:15" ht="15.75" customHeight="1">
      <c r="A27" s="109"/>
      <c r="B27" s="110" t="s">
        <v>300</v>
      </c>
      <c r="C27" s="110"/>
      <c r="D27" s="111"/>
      <c r="E27" s="111">
        <v>5</v>
      </c>
      <c r="F27" s="112"/>
      <c r="I27" s="73"/>
      <c r="J27" s="73"/>
      <c r="M27" s="75"/>
      <c r="O27" s="75"/>
    </row>
    <row r="28" spans="1:15" ht="15" customHeight="1">
      <c r="A28" s="109"/>
      <c r="B28" s="110" t="s">
        <v>301</v>
      </c>
      <c r="C28" s="110"/>
      <c r="D28" s="111"/>
      <c r="E28" s="111">
        <v>7</v>
      </c>
      <c r="F28" s="112"/>
      <c r="I28" s="73"/>
      <c r="J28" s="73"/>
      <c r="M28" s="75"/>
      <c r="O28" s="75"/>
    </row>
    <row r="29" spans="1:15" ht="15.75" customHeight="1">
      <c r="A29" s="109"/>
      <c r="B29" s="110" t="s">
        <v>302</v>
      </c>
      <c r="C29" s="110"/>
      <c r="D29" s="111"/>
      <c r="E29" s="75">
        <v>15</v>
      </c>
      <c r="F29" s="112"/>
    </row>
    <row r="30" spans="1:15">
      <c r="A30" s="109"/>
      <c r="B30" s="110"/>
      <c r="C30" s="110" t="s">
        <v>303</v>
      </c>
      <c r="D30" s="111"/>
      <c r="E30" s="111">
        <v>4</v>
      </c>
      <c r="F30" s="112"/>
    </row>
    <row r="31" spans="1:15">
      <c r="A31" s="109"/>
      <c r="B31" s="110"/>
      <c r="C31" s="110" t="s">
        <v>304</v>
      </c>
      <c r="D31" s="111"/>
      <c r="E31" s="111">
        <v>2</v>
      </c>
      <c r="F31" s="112"/>
    </row>
    <row r="32" spans="1:15">
      <c r="A32" s="109"/>
      <c r="B32" s="110"/>
      <c r="C32" s="110" t="s">
        <v>305</v>
      </c>
      <c r="D32" s="111"/>
      <c r="E32" s="111">
        <v>6</v>
      </c>
      <c r="F32" s="112"/>
    </row>
    <row r="33" spans="1:6">
      <c r="A33" s="109"/>
      <c r="B33" s="110"/>
      <c r="C33" s="110" t="s">
        <v>306</v>
      </c>
      <c r="D33" s="111"/>
      <c r="E33" s="111">
        <v>3</v>
      </c>
      <c r="F33" s="112"/>
    </row>
    <row r="34" spans="1:6">
      <c r="A34" s="109"/>
      <c r="B34" s="110" t="s">
        <v>307</v>
      </c>
      <c r="C34" s="110"/>
      <c r="D34" s="111"/>
      <c r="E34" s="111">
        <v>9</v>
      </c>
      <c r="F34" s="112"/>
    </row>
    <row r="35" spans="1:6">
      <c r="A35" s="109"/>
      <c r="B35" s="110" t="s">
        <v>308</v>
      </c>
      <c r="C35" s="110"/>
      <c r="D35" s="111"/>
      <c r="E35" s="111">
        <v>9</v>
      </c>
      <c r="F35" s="112"/>
    </row>
    <row r="36" spans="1:6">
      <c r="A36" s="109"/>
      <c r="B36" s="110" t="s">
        <v>309</v>
      </c>
      <c r="C36" s="110"/>
      <c r="D36" s="111"/>
      <c r="E36" s="111">
        <v>5</v>
      </c>
      <c r="F36" s="112"/>
    </row>
    <row r="37" spans="1:6">
      <c r="A37" s="109"/>
      <c r="B37" s="110" t="s">
        <v>310</v>
      </c>
      <c r="C37" s="110"/>
      <c r="D37" s="111"/>
      <c r="E37" s="111">
        <v>9</v>
      </c>
      <c r="F37" s="112"/>
    </row>
    <row r="38" spans="1:6">
      <c r="A38" s="109"/>
      <c r="B38" s="110"/>
      <c r="C38" s="110" t="s">
        <v>311</v>
      </c>
      <c r="D38" s="111"/>
      <c r="E38" s="111">
        <v>1</v>
      </c>
      <c r="F38" s="112"/>
    </row>
    <row r="39" spans="1:6">
      <c r="A39" s="109"/>
      <c r="B39" s="110"/>
      <c r="C39" s="110" t="s">
        <v>312</v>
      </c>
      <c r="D39" s="111"/>
      <c r="E39" s="111">
        <v>8</v>
      </c>
      <c r="F39" s="112"/>
    </row>
    <row r="40" spans="1:6">
      <c r="A40" s="109"/>
      <c r="B40" s="110" t="s">
        <v>313</v>
      </c>
      <c r="C40" s="110"/>
      <c r="D40" s="111"/>
      <c r="E40" s="111">
        <v>9</v>
      </c>
      <c r="F40" s="112"/>
    </row>
    <row r="41" spans="1:6">
      <c r="A41" s="109"/>
      <c r="B41" s="110" t="s">
        <v>314</v>
      </c>
      <c r="C41" s="110"/>
      <c r="D41" s="111"/>
      <c r="E41" s="111">
        <v>7</v>
      </c>
      <c r="F41" s="112"/>
    </row>
    <row r="42" spans="1:6">
      <c r="A42" s="109"/>
      <c r="B42" s="110"/>
      <c r="C42" s="110"/>
      <c r="D42" s="111"/>
      <c r="E42" s="111"/>
      <c r="F42" s="112"/>
    </row>
    <row r="43" spans="1:6">
      <c r="A43" s="109"/>
      <c r="B43" s="110"/>
      <c r="C43" s="110"/>
      <c r="D43" s="111"/>
      <c r="E43" s="111"/>
      <c r="F43" s="112"/>
    </row>
    <row r="44" spans="1:6">
      <c r="A44" s="109"/>
      <c r="B44" s="110"/>
      <c r="C44" s="110"/>
      <c r="D44" s="111"/>
      <c r="E44" s="111"/>
      <c r="F44" s="112"/>
    </row>
    <row r="45" spans="1:6">
      <c r="A45" s="109"/>
      <c r="B45" s="110"/>
      <c r="C45" s="110"/>
      <c r="D45" s="111"/>
      <c r="E45" s="111"/>
      <c r="F45" s="112"/>
    </row>
    <row r="46" spans="1:6">
      <c r="A46" s="109"/>
      <c r="B46" s="110"/>
      <c r="C46" s="110"/>
      <c r="D46" s="111"/>
      <c r="E46" s="111"/>
      <c r="F46" s="112"/>
    </row>
    <row r="47" spans="1:6">
      <c r="A47" s="109"/>
      <c r="B47" s="110"/>
      <c r="C47" s="110"/>
      <c r="D47" s="111"/>
      <c r="E47" s="111"/>
      <c r="F47" s="112"/>
    </row>
    <row r="48" spans="1:6">
      <c r="A48" s="109"/>
      <c r="B48" s="110"/>
      <c r="C48" s="110"/>
      <c r="D48" s="111"/>
      <c r="E48" s="111"/>
      <c r="F48" s="112"/>
    </row>
    <row r="49" spans="1:6">
      <c r="A49" s="109"/>
      <c r="B49" s="110"/>
      <c r="C49" s="110"/>
      <c r="D49" s="111"/>
      <c r="E49" s="111"/>
      <c r="F49" s="112"/>
    </row>
    <row r="50" spans="1:6">
      <c r="A50" s="109"/>
      <c r="B50" s="110"/>
      <c r="C50" s="110"/>
      <c r="D50" s="111"/>
      <c r="E50" s="111"/>
      <c r="F50" s="112"/>
    </row>
    <row r="51" spans="1:6">
      <c r="A51" s="109"/>
      <c r="B51" s="110"/>
      <c r="C51" s="110"/>
      <c r="D51" s="111"/>
      <c r="E51" s="111"/>
      <c r="F51" s="112"/>
    </row>
    <row r="52" spans="1:6">
      <c r="A52" s="109"/>
      <c r="B52" s="110"/>
      <c r="C52" s="110"/>
      <c r="D52" s="111"/>
      <c r="E52" s="111"/>
      <c r="F52" s="112"/>
    </row>
    <row r="53" spans="1:6">
      <c r="A53" s="109"/>
      <c r="B53" s="110"/>
      <c r="C53" s="110"/>
      <c r="D53" s="111"/>
      <c r="E53" s="111"/>
      <c r="F53" s="112"/>
    </row>
    <row r="54" spans="1:6">
      <c r="A54" s="109"/>
      <c r="B54" s="110"/>
      <c r="C54" s="110"/>
      <c r="D54" s="111"/>
      <c r="E54" s="111"/>
      <c r="F54" s="112"/>
    </row>
    <row r="55" spans="1:6">
      <c r="A55" s="109"/>
      <c r="B55" s="110"/>
      <c r="C55" s="110"/>
      <c r="D55" s="111"/>
      <c r="E55" s="111"/>
      <c r="F55" s="112"/>
    </row>
    <row r="56" spans="1:6">
      <c r="A56" s="109"/>
      <c r="B56" s="110"/>
      <c r="C56" s="110"/>
      <c r="D56" s="111"/>
      <c r="E56" s="111"/>
      <c r="F56" s="112"/>
    </row>
    <row r="57" spans="1:6">
      <c r="A57" s="109"/>
      <c r="B57" s="110"/>
      <c r="C57" s="110"/>
      <c r="D57" s="111"/>
      <c r="E57" s="111"/>
      <c r="F57" s="112"/>
    </row>
    <row r="58" spans="1:6">
      <c r="A58" s="109"/>
      <c r="B58" s="110"/>
      <c r="C58" s="110"/>
      <c r="D58" s="111"/>
      <c r="E58" s="111"/>
      <c r="F58" s="112"/>
    </row>
    <row r="59" spans="1:6">
      <c r="A59" s="109"/>
      <c r="B59" s="110"/>
      <c r="C59" s="110"/>
      <c r="D59" s="111"/>
      <c r="E59" s="111"/>
      <c r="F59" s="112"/>
    </row>
    <row r="60" spans="1:6">
      <c r="A60" s="109"/>
      <c r="B60" s="110"/>
      <c r="C60" s="110"/>
      <c r="D60" s="111"/>
      <c r="E60" s="111"/>
      <c r="F60" s="112"/>
    </row>
    <row r="61" spans="1:6">
      <c r="A61" s="109"/>
      <c r="B61" s="110"/>
      <c r="C61" s="110"/>
      <c r="D61" s="111"/>
      <c r="E61" s="111"/>
      <c r="F61" s="112"/>
    </row>
    <row r="62" spans="1:6">
      <c r="A62" s="109"/>
      <c r="B62" s="110"/>
      <c r="C62" s="110"/>
      <c r="D62" s="111"/>
      <c r="E62" s="111"/>
      <c r="F62" s="112"/>
    </row>
    <row r="63" spans="1:6">
      <c r="A63" s="109"/>
      <c r="B63" s="110"/>
      <c r="C63" s="110"/>
      <c r="D63" s="111"/>
      <c r="E63" s="111"/>
      <c r="F63" s="112"/>
    </row>
    <row r="64" spans="1:6">
      <c r="A64" s="109"/>
      <c r="B64" s="110"/>
      <c r="C64" s="110"/>
      <c r="D64" s="111"/>
      <c r="E64" s="111"/>
      <c r="F64" s="112"/>
    </row>
    <row r="65" spans="1:6">
      <c r="A65" s="109"/>
      <c r="B65" s="110"/>
      <c r="C65" s="110"/>
      <c r="D65" s="111"/>
      <c r="E65" s="111"/>
      <c r="F65" s="112"/>
    </row>
    <row r="66" spans="1:6">
      <c r="A66" s="109"/>
      <c r="B66" s="110"/>
      <c r="C66" s="110"/>
      <c r="D66" s="111"/>
      <c r="E66" s="111"/>
      <c r="F66" s="112"/>
    </row>
    <row r="67" spans="1:6">
      <c r="A67" s="109"/>
      <c r="B67" s="110"/>
      <c r="C67" s="110"/>
      <c r="D67" s="111"/>
      <c r="E67" s="111"/>
      <c r="F67" s="112"/>
    </row>
    <row r="68" spans="1:6">
      <c r="A68" s="109"/>
      <c r="B68" s="110"/>
      <c r="C68" s="110"/>
      <c r="D68" s="111"/>
      <c r="E68" s="111"/>
      <c r="F68" s="112"/>
    </row>
    <row r="69" spans="1:6">
      <c r="A69" s="109"/>
      <c r="B69" s="110"/>
      <c r="C69" s="110"/>
      <c r="D69" s="111"/>
      <c r="E69" s="111"/>
      <c r="F69" s="112"/>
    </row>
    <row r="70" spans="1:6">
      <c r="A70" s="109"/>
      <c r="B70" s="110"/>
      <c r="C70" s="110"/>
      <c r="D70" s="111"/>
      <c r="E70" s="111"/>
      <c r="F70" s="112"/>
    </row>
    <row r="71" spans="1:6">
      <c r="A71" s="109"/>
      <c r="B71" s="110"/>
      <c r="C71" s="110"/>
      <c r="D71" s="111"/>
      <c r="E71" s="111"/>
      <c r="F71" s="112"/>
    </row>
    <row r="72" spans="1:6">
      <c r="A72" s="109"/>
      <c r="B72" s="110"/>
      <c r="C72" s="110"/>
      <c r="D72" s="111"/>
      <c r="E72" s="111"/>
      <c r="F72" s="112"/>
    </row>
    <row r="73" spans="1:6">
      <c r="A73" s="109"/>
      <c r="B73" s="110"/>
      <c r="C73" s="110"/>
      <c r="D73" s="111"/>
      <c r="E73" s="111"/>
      <c r="F73" s="112"/>
    </row>
    <row r="74" spans="1:6">
      <c r="A74" s="109"/>
      <c r="B74" s="110"/>
      <c r="C74" s="110"/>
      <c r="D74" s="111"/>
      <c r="E74" s="111"/>
      <c r="F74" s="112"/>
    </row>
    <row r="75" spans="1:6">
      <c r="A75" s="109"/>
      <c r="B75" s="110"/>
      <c r="C75" s="110"/>
      <c r="D75" s="111"/>
      <c r="E75" s="111"/>
      <c r="F75" s="112"/>
    </row>
    <row r="76" spans="1:6">
      <c r="A76" s="109"/>
      <c r="B76" s="110"/>
      <c r="C76" s="110"/>
      <c r="D76" s="111"/>
      <c r="E76" s="111"/>
      <c r="F76" s="112"/>
    </row>
    <row r="77" spans="1:6">
      <c r="A77" s="109"/>
      <c r="B77" s="110"/>
      <c r="C77" s="110"/>
      <c r="D77" s="111"/>
      <c r="E77" s="111"/>
      <c r="F77" s="112"/>
    </row>
    <row r="78" spans="1:6">
      <c r="A78" s="109"/>
      <c r="B78" s="110"/>
      <c r="C78" s="110"/>
      <c r="D78" s="111"/>
      <c r="E78" s="111"/>
      <c r="F78" s="112"/>
    </row>
    <row r="79" spans="1:6">
      <c r="A79" s="109"/>
      <c r="B79" s="110"/>
      <c r="C79" s="110"/>
      <c r="D79" s="111"/>
      <c r="E79" s="111"/>
      <c r="F79" s="112"/>
    </row>
    <row r="80" spans="1:6">
      <c r="A80" s="109"/>
      <c r="B80" s="110"/>
      <c r="C80" s="110"/>
      <c r="D80" s="111"/>
      <c r="E80" s="111"/>
      <c r="F80" s="112"/>
    </row>
    <row r="81" spans="1:6">
      <c r="A81" s="109"/>
      <c r="B81" s="110"/>
      <c r="C81" s="110"/>
      <c r="D81" s="111"/>
      <c r="E81" s="111"/>
      <c r="F81" s="112"/>
    </row>
    <row r="82" spans="1:6">
      <c r="A82" s="109"/>
      <c r="B82" s="110"/>
      <c r="C82" s="110"/>
      <c r="D82" s="111"/>
      <c r="E82" s="111"/>
      <c r="F82" s="112"/>
    </row>
    <row r="83" spans="1:6">
      <c r="A83" s="109"/>
      <c r="B83" s="110"/>
      <c r="C83" s="110"/>
      <c r="D83" s="111"/>
      <c r="E83" s="111"/>
      <c r="F83" s="112"/>
    </row>
    <row r="84" spans="1:6">
      <c r="A84" s="109"/>
      <c r="B84" s="110"/>
      <c r="C84" s="110"/>
      <c r="D84" s="111"/>
      <c r="E84" s="111"/>
      <c r="F84" s="112"/>
    </row>
    <row r="85" spans="1:6">
      <c r="A85" s="109"/>
      <c r="B85" s="110"/>
      <c r="C85" s="110"/>
      <c r="D85" s="111"/>
      <c r="E85" s="111"/>
      <c r="F85" s="112"/>
    </row>
    <row r="86" spans="1:6">
      <c r="A86" s="109"/>
      <c r="B86" s="110"/>
      <c r="C86" s="110"/>
      <c r="D86" s="111"/>
      <c r="E86" s="111"/>
      <c r="F86" s="112"/>
    </row>
    <row r="87" spans="1:6">
      <c r="A87" s="109"/>
      <c r="B87" s="110"/>
      <c r="C87" s="110"/>
      <c r="D87" s="111"/>
      <c r="E87" s="111"/>
      <c r="F87" s="112"/>
    </row>
    <row r="88" spans="1:6">
      <c r="A88" s="109"/>
      <c r="B88" s="110"/>
      <c r="C88" s="110"/>
      <c r="D88" s="111"/>
      <c r="E88" s="111"/>
      <c r="F88" s="112"/>
    </row>
    <row r="89" spans="1:6">
      <c r="A89" s="109"/>
      <c r="B89" s="110"/>
      <c r="C89" s="110"/>
      <c r="D89" s="111"/>
      <c r="E89" s="111"/>
      <c r="F89" s="112"/>
    </row>
    <row r="90" spans="1:6">
      <c r="A90" s="109"/>
      <c r="B90" s="110"/>
      <c r="C90" s="110"/>
      <c r="D90" s="111"/>
      <c r="E90" s="111"/>
      <c r="F90" s="112"/>
    </row>
    <row r="91" spans="1:6">
      <c r="A91" s="109"/>
      <c r="B91" s="110"/>
      <c r="C91" s="110"/>
      <c r="D91" s="111"/>
      <c r="E91" s="111"/>
      <c r="F91" s="112"/>
    </row>
    <row r="92" spans="1:6">
      <c r="A92" s="109"/>
      <c r="B92" s="110"/>
      <c r="C92" s="110"/>
      <c r="D92" s="111"/>
      <c r="E92" s="111"/>
      <c r="F92" s="112"/>
    </row>
    <row r="93" spans="1:6">
      <c r="A93" s="109"/>
      <c r="B93" s="110"/>
      <c r="C93" s="110"/>
      <c r="D93" s="111"/>
      <c r="E93" s="111"/>
      <c r="F93" s="112"/>
    </row>
    <row r="94" spans="1:6">
      <c r="A94" s="109"/>
      <c r="B94" s="110"/>
      <c r="C94" s="110"/>
      <c r="D94" s="111"/>
      <c r="E94" s="111"/>
      <c r="F94" s="112"/>
    </row>
    <row r="95" spans="1:6">
      <c r="A95" s="109"/>
      <c r="B95" s="110"/>
      <c r="C95" s="110"/>
      <c r="D95" s="111"/>
      <c r="E95" s="111"/>
      <c r="F95" s="112"/>
    </row>
    <row r="96" spans="1:6">
      <c r="A96" s="109"/>
      <c r="B96" s="110"/>
      <c r="C96" s="110"/>
      <c r="D96" s="111"/>
      <c r="E96" s="111"/>
      <c r="F96" s="112"/>
    </row>
    <row r="97" spans="1:6">
      <c r="A97" s="109"/>
      <c r="B97" s="110"/>
      <c r="C97" s="110"/>
      <c r="D97" s="111"/>
      <c r="E97" s="111"/>
      <c r="F97" s="112"/>
    </row>
    <row r="98" spans="1:6">
      <c r="A98" s="109"/>
      <c r="B98" s="110"/>
      <c r="C98" s="110"/>
      <c r="D98" s="111"/>
      <c r="E98" s="111"/>
      <c r="F98" s="112"/>
    </row>
    <row r="99" spans="1:6">
      <c r="A99" s="109"/>
      <c r="B99" s="110"/>
      <c r="C99" s="110"/>
      <c r="D99" s="111"/>
      <c r="E99" s="111"/>
      <c r="F99" s="112"/>
    </row>
    <row r="100" spans="1:6">
      <c r="A100" s="109"/>
      <c r="B100" s="110"/>
      <c r="C100" s="110"/>
      <c r="D100" s="111"/>
      <c r="E100" s="111"/>
      <c r="F100" s="112"/>
    </row>
    <row r="101" spans="1:6">
      <c r="A101" s="109"/>
      <c r="B101" s="110"/>
      <c r="C101" s="110"/>
      <c r="D101" s="111"/>
      <c r="E101" s="111"/>
      <c r="F101" s="112"/>
    </row>
    <row r="102" spans="1:6">
      <c r="A102" s="109"/>
      <c r="B102" s="110"/>
      <c r="C102" s="110"/>
      <c r="D102" s="111"/>
      <c r="E102" s="111"/>
      <c r="F102" s="112"/>
    </row>
    <row r="103" spans="1:6">
      <c r="A103" s="109"/>
      <c r="B103" s="110"/>
      <c r="C103" s="110"/>
      <c r="D103" s="111"/>
      <c r="E103" s="111"/>
      <c r="F103" s="112"/>
    </row>
    <row r="104" spans="1:6">
      <c r="A104" s="109"/>
      <c r="B104" s="110"/>
      <c r="C104" s="110"/>
      <c r="D104" s="111"/>
      <c r="E104" s="111"/>
      <c r="F104" s="112"/>
    </row>
    <row r="105" spans="1:6">
      <c r="A105" s="109"/>
      <c r="B105" s="110"/>
      <c r="C105" s="110"/>
      <c r="D105" s="111"/>
      <c r="E105" s="111"/>
      <c r="F105" s="112"/>
    </row>
    <row r="106" spans="1:6">
      <c r="A106" s="109"/>
      <c r="B106" s="110"/>
      <c r="C106" s="110"/>
      <c r="D106" s="111"/>
      <c r="E106" s="111"/>
      <c r="F106" s="112"/>
    </row>
    <row r="107" spans="1:6">
      <c r="A107" s="109"/>
      <c r="B107" s="110"/>
      <c r="C107" s="110"/>
      <c r="D107" s="111"/>
      <c r="E107" s="111"/>
      <c r="F107" s="112"/>
    </row>
    <row r="108" spans="1:6">
      <c r="A108" s="109"/>
      <c r="B108" s="110"/>
      <c r="C108" s="110"/>
      <c r="D108" s="111"/>
      <c r="E108" s="111"/>
      <c r="F108" s="112"/>
    </row>
    <row r="109" spans="1:6">
      <c r="A109" s="109"/>
      <c r="B109" s="110"/>
      <c r="C109" s="110"/>
      <c r="D109" s="111"/>
      <c r="E109" s="111"/>
      <c r="F109" s="112"/>
    </row>
    <row r="110" spans="1:6">
      <c r="A110" s="109"/>
      <c r="B110" s="110"/>
      <c r="C110" s="110"/>
      <c r="D110" s="111"/>
      <c r="E110" s="111"/>
      <c r="F110" s="112"/>
    </row>
    <row r="111" spans="1:6">
      <c r="A111" s="109"/>
      <c r="B111" s="110"/>
      <c r="C111" s="110"/>
      <c r="D111" s="111"/>
      <c r="E111" s="111"/>
      <c r="F111" s="112"/>
    </row>
    <row r="112" spans="1:6">
      <c r="A112" s="109"/>
      <c r="B112" s="110"/>
      <c r="C112" s="110"/>
      <c r="D112" s="111"/>
      <c r="E112" s="111"/>
      <c r="F112" s="112"/>
    </row>
    <row r="113" spans="1:6">
      <c r="A113" s="109"/>
      <c r="B113" s="110"/>
      <c r="C113" s="110"/>
      <c r="D113" s="111"/>
      <c r="E113" s="111"/>
      <c r="F113" s="112"/>
    </row>
    <row r="114" spans="1:6">
      <c r="A114" s="109"/>
      <c r="B114" s="110"/>
      <c r="C114" s="110"/>
      <c r="D114" s="111"/>
      <c r="E114" s="111"/>
      <c r="F114" s="112"/>
    </row>
    <row r="115" spans="1:6">
      <c r="A115" s="109"/>
      <c r="B115" s="110"/>
      <c r="C115" s="110"/>
      <c r="D115" s="111"/>
      <c r="E115" s="111"/>
      <c r="F115" s="112"/>
    </row>
    <row r="116" spans="1:6">
      <c r="A116" s="109"/>
      <c r="B116" s="110"/>
      <c r="C116" s="110"/>
      <c r="D116" s="111"/>
      <c r="E116" s="111"/>
      <c r="F116" s="112"/>
    </row>
    <row r="117" spans="1:6">
      <c r="A117" s="109"/>
      <c r="B117" s="110"/>
      <c r="C117" s="110"/>
      <c r="D117" s="111"/>
      <c r="E117" s="111"/>
      <c r="F117" s="112"/>
    </row>
    <row r="118" spans="1:6">
      <c r="A118" s="109"/>
      <c r="B118" s="110"/>
      <c r="C118" s="110"/>
      <c r="D118" s="111"/>
      <c r="E118" s="111"/>
      <c r="F118" s="112"/>
    </row>
    <row r="119" spans="1:6">
      <c r="A119" s="109"/>
      <c r="B119" s="110"/>
      <c r="C119" s="110"/>
      <c r="D119" s="111"/>
      <c r="E119" s="111"/>
      <c r="F119" s="112"/>
    </row>
    <row r="120" spans="1:6">
      <c r="A120" s="109"/>
      <c r="B120" s="110"/>
      <c r="C120" s="110"/>
      <c r="D120" s="111"/>
      <c r="E120" s="111"/>
      <c r="F120" s="112"/>
    </row>
    <row r="121" spans="1:6">
      <c r="A121" s="109"/>
      <c r="B121" s="110"/>
      <c r="C121" s="110"/>
      <c r="D121" s="111"/>
      <c r="E121" s="111"/>
      <c r="F121" s="112"/>
    </row>
    <row r="122" spans="1:6">
      <c r="A122" s="109"/>
      <c r="B122" s="110"/>
      <c r="C122" s="110"/>
      <c r="D122" s="111"/>
      <c r="E122" s="111"/>
      <c r="F122" s="112"/>
    </row>
    <row r="123" spans="1:6">
      <c r="A123" s="109"/>
      <c r="B123" s="110"/>
      <c r="C123" s="110"/>
      <c r="D123" s="111"/>
      <c r="E123" s="111"/>
      <c r="F123" s="112"/>
    </row>
    <row r="124" spans="1:6">
      <c r="A124" s="109"/>
      <c r="B124" s="110"/>
      <c r="C124" s="110"/>
      <c r="D124" s="111"/>
      <c r="E124" s="111"/>
      <c r="F124" s="112"/>
    </row>
    <row r="125" spans="1:6">
      <c r="A125" s="109"/>
      <c r="B125" s="110"/>
      <c r="C125" s="110"/>
      <c r="D125" s="111"/>
      <c r="E125" s="111"/>
      <c r="F125" s="112"/>
    </row>
    <row r="126" spans="1:6">
      <c r="A126" s="109"/>
      <c r="B126" s="110"/>
      <c r="C126" s="110"/>
      <c r="D126" s="111"/>
      <c r="E126" s="111"/>
      <c r="F126" s="112"/>
    </row>
    <row r="127" spans="1:6">
      <c r="A127" s="109"/>
      <c r="B127" s="110"/>
      <c r="C127" s="110"/>
      <c r="D127" s="111"/>
      <c r="E127" s="111"/>
      <c r="F127" s="112"/>
    </row>
    <row r="128" spans="1:6">
      <c r="A128" s="109"/>
      <c r="B128" s="110"/>
      <c r="C128" s="110"/>
      <c r="D128" s="111"/>
      <c r="E128" s="111"/>
      <c r="F128" s="112"/>
    </row>
    <row r="129" spans="1:6">
      <c r="A129" s="109"/>
      <c r="B129" s="110"/>
      <c r="C129" s="110"/>
      <c r="D129" s="111"/>
      <c r="E129" s="111"/>
      <c r="F129" s="112"/>
    </row>
    <row r="130" spans="1:6">
      <c r="A130" s="109"/>
      <c r="B130" s="110"/>
      <c r="C130" s="110"/>
      <c r="D130" s="111"/>
      <c r="E130" s="111"/>
      <c r="F130" s="112"/>
    </row>
    <row r="131" spans="1:6">
      <c r="A131" s="109"/>
      <c r="B131" s="110"/>
      <c r="C131" s="110"/>
      <c r="D131" s="111"/>
      <c r="E131" s="111"/>
      <c r="F131" s="112"/>
    </row>
    <row r="132" spans="1:6">
      <c r="A132" s="109"/>
      <c r="B132" s="110"/>
      <c r="C132" s="110"/>
      <c r="D132" s="111"/>
      <c r="E132" s="111"/>
      <c r="F132" s="112"/>
    </row>
    <row r="133" spans="1:6">
      <c r="A133" s="109"/>
      <c r="B133" s="110"/>
      <c r="C133" s="110"/>
      <c r="D133" s="111"/>
      <c r="E133" s="111"/>
      <c r="F133" s="112"/>
    </row>
    <row r="134" spans="1:6">
      <c r="A134" s="109"/>
      <c r="B134" s="110"/>
      <c r="C134" s="110"/>
      <c r="D134" s="111"/>
      <c r="E134" s="111"/>
      <c r="F134" s="112"/>
    </row>
    <row r="135" spans="1:6">
      <c r="A135" s="109"/>
      <c r="B135" s="110"/>
      <c r="C135" s="110"/>
      <c r="D135" s="111"/>
      <c r="E135" s="111"/>
      <c r="F135" s="112"/>
    </row>
    <row r="136" spans="1:6">
      <c r="A136" s="109"/>
      <c r="B136" s="110"/>
      <c r="C136" s="110"/>
      <c r="D136" s="111"/>
      <c r="E136" s="111"/>
      <c r="F136" s="112"/>
    </row>
    <row r="137" spans="1:6">
      <c r="A137" s="109"/>
      <c r="B137" s="110"/>
      <c r="C137" s="110"/>
      <c r="D137" s="111"/>
      <c r="E137" s="111"/>
      <c r="F137" s="112"/>
    </row>
    <row r="138" spans="1:6">
      <c r="A138" s="109"/>
      <c r="B138" s="110"/>
      <c r="C138" s="110"/>
      <c r="D138" s="111"/>
      <c r="E138" s="111"/>
      <c r="F138" s="112"/>
    </row>
    <row r="139" spans="1:6">
      <c r="A139" s="109"/>
      <c r="B139" s="110"/>
      <c r="C139" s="110"/>
      <c r="D139" s="111"/>
      <c r="E139" s="111"/>
      <c r="F139" s="112"/>
    </row>
    <row r="140" spans="1:6">
      <c r="A140" s="109"/>
      <c r="B140" s="110"/>
      <c r="C140" s="110"/>
      <c r="D140" s="111"/>
      <c r="E140" s="111"/>
      <c r="F140" s="112"/>
    </row>
    <row r="141" spans="1:6">
      <c r="A141" s="109"/>
      <c r="B141" s="110"/>
      <c r="C141" s="110"/>
      <c r="D141" s="111"/>
      <c r="E141" s="111"/>
      <c r="F141" s="112"/>
    </row>
    <row r="142" spans="1:6">
      <c r="A142" s="109"/>
      <c r="B142" s="110"/>
      <c r="C142" s="110"/>
      <c r="D142" s="111"/>
      <c r="E142" s="111"/>
      <c r="F142" s="112"/>
    </row>
    <row r="143" spans="1:6">
      <c r="A143" s="109"/>
      <c r="B143" s="110"/>
      <c r="C143" s="110"/>
      <c r="D143" s="111"/>
      <c r="E143" s="111"/>
      <c r="F143" s="112"/>
    </row>
    <row r="144" spans="1:6">
      <c r="A144" s="109"/>
      <c r="B144" s="110"/>
      <c r="C144" s="110"/>
      <c r="D144" s="111"/>
      <c r="E144" s="111"/>
      <c r="F144" s="112"/>
    </row>
    <row r="145" spans="1:6">
      <c r="A145" s="109"/>
      <c r="B145" s="110"/>
      <c r="C145" s="110"/>
      <c r="D145" s="111"/>
      <c r="E145" s="111"/>
      <c r="F145" s="112"/>
    </row>
    <row r="146" spans="1:6">
      <c r="A146" s="109"/>
      <c r="B146" s="110"/>
      <c r="C146" s="110"/>
      <c r="D146" s="111"/>
      <c r="E146" s="111"/>
      <c r="F146" s="112"/>
    </row>
    <row r="147" spans="1:6">
      <c r="A147" s="109"/>
      <c r="B147" s="110"/>
      <c r="C147" s="110"/>
      <c r="D147" s="111"/>
      <c r="E147" s="111"/>
      <c r="F147" s="112"/>
    </row>
    <row r="148" spans="1:6">
      <c r="A148" s="109"/>
      <c r="B148" s="110"/>
      <c r="C148" s="110"/>
      <c r="D148" s="111"/>
      <c r="E148" s="111"/>
      <c r="F148" s="112"/>
    </row>
    <row r="149" spans="1:6">
      <c r="A149" s="109"/>
      <c r="B149" s="110"/>
      <c r="C149" s="110"/>
      <c r="D149" s="111"/>
      <c r="E149" s="111"/>
      <c r="F149" s="112"/>
    </row>
    <row r="150" spans="1:6">
      <c r="A150" s="109"/>
      <c r="B150" s="110"/>
      <c r="C150" s="110"/>
      <c r="D150" s="111"/>
      <c r="E150" s="111"/>
      <c r="F150" s="112"/>
    </row>
    <row r="151" spans="1:6">
      <c r="A151" s="109"/>
      <c r="B151" s="110"/>
      <c r="C151" s="110"/>
      <c r="D151" s="111"/>
      <c r="E151" s="111"/>
      <c r="F151" s="112"/>
    </row>
    <row r="152" spans="1:6">
      <c r="A152" s="109"/>
      <c r="B152" s="110"/>
      <c r="C152" s="110"/>
      <c r="D152" s="111"/>
      <c r="E152" s="111"/>
      <c r="F152" s="112"/>
    </row>
    <row r="153" spans="1:6">
      <c r="A153" s="109"/>
      <c r="B153" s="110"/>
      <c r="C153" s="110"/>
      <c r="D153" s="111"/>
      <c r="E153" s="111"/>
      <c r="F153" s="112"/>
    </row>
    <row r="154" spans="1:6">
      <c r="A154" s="109"/>
      <c r="B154" s="110"/>
      <c r="C154" s="110"/>
      <c r="D154" s="111"/>
      <c r="E154" s="111"/>
      <c r="F154" s="112"/>
    </row>
    <row r="155" spans="1:6">
      <c r="A155" s="109"/>
      <c r="B155" s="110"/>
      <c r="C155" s="110"/>
      <c r="D155" s="111"/>
      <c r="E155" s="111"/>
      <c r="F155" s="112"/>
    </row>
    <row r="156" spans="1:6">
      <c r="A156" s="109"/>
      <c r="B156" s="110"/>
      <c r="C156" s="110"/>
      <c r="D156" s="111"/>
      <c r="E156" s="111"/>
      <c r="F156" s="112"/>
    </row>
    <row r="157" spans="1:6">
      <c r="A157" s="109"/>
      <c r="B157" s="110"/>
      <c r="C157" s="110"/>
      <c r="D157" s="111"/>
      <c r="E157" s="111"/>
      <c r="F157" s="112"/>
    </row>
    <row r="158" spans="1:6">
      <c r="A158" s="109"/>
      <c r="B158" s="110"/>
      <c r="C158" s="110"/>
      <c r="D158" s="111"/>
      <c r="E158" s="111"/>
      <c r="F158" s="112"/>
    </row>
    <row r="159" spans="1:6">
      <c r="A159" s="109"/>
      <c r="B159" s="110"/>
      <c r="C159" s="110"/>
      <c r="D159" s="111"/>
      <c r="E159" s="111"/>
      <c r="F159" s="112"/>
    </row>
    <row r="160" spans="1:6">
      <c r="A160" s="109"/>
      <c r="B160" s="110"/>
      <c r="C160" s="110"/>
      <c r="D160" s="111"/>
      <c r="E160" s="111"/>
      <c r="F160" s="112"/>
    </row>
    <row r="161" spans="1:6">
      <c r="A161" s="109"/>
      <c r="B161" s="110"/>
      <c r="C161" s="110"/>
      <c r="D161" s="111"/>
      <c r="E161" s="111"/>
      <c r="F161" s="112"/>
    </row>
    <row r="162" spans="1:6">
      <c r="A162" s="109"/>
      <c r="B162" s="110"/>
      <c r="C162" s="110"/>
      <c r="D162" s="111"/>
      <c r="E162" s="111"/>
      <c r="F162" s="112"/>
    </row>
    <row r="163" spans="1:6">
      <c r="A163" s="109"/>
      <c r="B163" s="110"/>
      <c r="C163" s="110"/>
      <c r="D163" s="111"/>
      <c r="E163" s="111"/>
      <c r="F163" s="112"/>
    </row>
    <row r="164" spans="1:6">
      <c r="A164" s="109"/>
      <c r="B164" s="110"/>
      <c r="C164" s="110"/>
      <c r="D164" s="111"/>
      <c r="E164" s="111"/>
      <c r="F164" s="112"/>
    </row>
    <row r="165" spans="1:6">
      <c r="A165" s="109"/>
      <c r="B165" s="110"/>
      <c r="C165" s="110"/>
      <c r="D165" s="111"/>
      <c r="E165" s="111"/>
      <c r="F165" s="112"/>
    </row>
    <row r="166" spans="1:6">
      <c r="A166" s="109"/>
      <c r="B166" s="110"/>
      <c r="C166" s="110"/>
      <c r="D166" s="111"/>
      <c r="E166" s="111"/>
      <c r="F166" s="112"/>
    </row>
    <row r="167" spans="1:6">
      <c r="A167" s="109"/>
      <c r="B167" s="110"/>
      <c r="C167" s="110"/>
      <c r="D167" s="111"/>
      <c r="E167" s="111"/>
      <c r="F167" s="112"/>
    </row>
    <row r="168" spans="1:6">
      <c r="A168" s="109"/>
      <c r="B168" s="110"/>
      <c r="C168" s="110"/>
      <c r="D168" s="111"/>
      <c r="E168" s="111"/>
      <c r="F168" s="112"/>
    </row>
    <row r="169" spans="1:6">
      <c r="A169" s="109"/>
      <c r="B169" s="110"/>
      <c r="C169" s="110"/>
      <c r="D169" s="111"/>
      <c r="E169" s="111"/>
      <c r="F169" s="112"/>
    </row>
    <row r="170" spans="1:6">
      <c r="A170" s="109"/>
      <c r="B170" s="110"/>
      <c r="C170" s="110"/>
      <c r="D170" s="111"/>
      <c r="E170" s="111"/>
      <c r="F170" s="112"/>
    </row>
    <row r="171" spans="1:6">
      <c r="A171" s="109"/>
      <c r="B171" s="110"/>
      <c r="C171" s="110"/>
      <c r="D171" s="111"/>
      <c r="E171" s="111"/>
      <c r="F171" s="112"/>
    </row>
    <row r="172" spans="1:6">
      <c r="A172" s="109"/>
      <c r="B172" s="110"/>
      <c r="C172" s="110"/>
      <c r="D172" s="111"/>
      <c r="E172" s="111"/>
      <c r="F172" s="112"/>
    </row>
    <row r="173" spans="1:6">
      <c r="A173" s="109"/>
      <c r="B173" s="110"/>
      <c r="C173" s="110"/>
      <c r="D173" s="111"/>
      <c r="E173" s="111"/>
      <c r="F173" s="112"/>
    </row>
    <row r="174" spans="1:6">
      <c r="A174" s="109"/>
      <c r="B174" s="110"/>
      <c r="C174" s="110"/>
      <c r="D174" s="111"/>
      <c r="E174" s="111"/>
      <c r="F174" s="112"/>
    </row>
    <row r="175" spans="1:6">
      <c r="A175" s="109"/>
      <c r="B175" s="110"/>
      <c r="C175" s="110"/>
      <c r="D175" s="111"/>
      <c r="E175" s="111"/>
      <c r="F175" s="112"/>
    </row>
    <row r="176" spans="1:6">
      <c r="A176" s="109"/>
      <c r="B176" s="110"/>
      <c r="C176" s="110"/>
      <c r="D176" s="111"/>
      <c r="E176" s="111"/>
      <c r="F176" s="112"/>
    </row>
    <row r="177" spans="1:6">
      <c r="A177" s="109"/>
      <c r="B177" s="110"/>
      <c r="C177" s="110"/>
      <c r="D177" s="111"/>
      <c r="E177" s="111"/>
      <c r="F177" s="112"/>
    </row>
    <row r="178" spans="1:6">
      <c r="A178" s="109"/>
      <c r="B178" s="110"/>
      <c r="C178" s="110"/>
      <c r="D178" s="111"/>
      <c r="E178" s="111"/>
      <c r="F178" s="112"/>
    </row>
    <row r="179" spans="1:6">
      <c r="A179" s="109"/>
      <c r="B179" s="110"/>
      <c r="C179" s="110"/>
      <c r="D179" s="111"/>
      <c r="E179" s="111"/>
      <c r="F179" s="112"/>
    </row>
    <row r="180" spans="1:6">
      <c r="A180" s="109"/>
      <c r="B180" s="110"/>
      <c r="C180" s="110"/>
      <c r="D180" s="111"/>
      <c r="E180" s="111"/>
      <c r="F180" s="112"/>
    </row>
    <row r="181" spans="1:6">
      <c r="A181" s="109"/>
      <c r="B181" s="110"/>
      <c r="C181" s="110"/>
      <c r="D181" s="111"/>
      <c r="E181" s="111"/>
      <c r="F181" s="112"/>
    </row>
    <row r="182" spans="1:6">
      <c r="A182" s="109"/>
      <c r="B182" s="110"/>
      <c r="C182" s="110"/>
      <c r="D182" s="111"/>
      <c r="E182" s="111"/>
      <c r="F182" s="112"/>
    </row>
    <row r="183" spans="1:6">
      <c r="A183" s="109"/>
      <c r="B183" s="110"/>
      <c r="C183" s="110"/>
      <c r="D183" s="111"/>
      <c r="E183" s="111"/>
      <c r="F183" s="112"/>
    </row>
    <row r="184" spans="1:6">
      <c r="A184" s="109"/>
      <c r="B184" s="110"/>
      <c r="C184" s="110"/>
      <c r="D184" s="111"/>
      <c r="E184" s="111"/>
      <c r="F184" s="112"/>
    </row>
    <row r="185" spans="1:6">
      <c r="A185" s="109"/>
      <c r="B185" s="110"/>
      <c r="C185" s="110"/>
      <c r="D185" s="111"/>
      <c r="E185" s="111"/>
      <c r="F185" s="112"/>
    </row>
    <row r="186" spans="1:6">
      <c r="A186" s="109"/>
      <c r="B186" s="110"/>
      <c r="C186" s="110"/>
      <c r="D186" s="111"/>
      <c r="E186" s="111"/>
      <c r="F186" s="112"/>
    </row>
    <row r="187" spans="1:6">
      <c r="A187" s="109"/>
      <c r="B187" s="110"/>
      <c r="C187" s="110"/>
      <c r="D187" s="111"/>
      <c r="E187" s="111"/>
      <c r="F187" s="112"/>
    </row>
    <row r="188" spans="1:6">
      <c r="A188" s="109"/>
      <c r="B188" s="110"/>
      <c r="C188" s="110"/>
      <c r="D188" s="111"/>
      <c r="E188" s="111"/>
      <c r="F188" s="112"/>
    </row>
    <row r="189" spans="1:6">
      <c r="A189" s="109"/>
      <c r="B189" s="114"/>
      <c r="C189" s="110"/>
      <c r="D189" s="111"/>
      <c r="E189" s="111"/>
      <c r="F189" s="112"/>
    </row>
    <row r="190" spans="1:6">
      <c r="A190" s="109"/>
      <c r="B190" s="114"/>
      <c r="C190" s="114"/>
      <c r="D190" s="111"/>
      <c r="E190" s="111"/>
      <c r="F190" s="112"/>
    </row>
    <row r="191" spans="1:6">
      <c r="A191" s="109"/>
      <c r="B191" s="114"/>
      <c r="C191" s="114"/>
      <c r="D191" s="111"/>
      <c r="E191" s="111"/>
      <c r="F191" s="112"/>
    </row>
    <row r="192" spans="1:6">
      <c r="A192" s="109"/>
      <c r="B192" s="114"/>
      <c r="C192" s="114"/>
      <c r="D192" s="111"/>
      <c r="E192" s="111"/>
      <c r="F192" s="112"/>
    </row>
    <row r="193" spans="1:6">
      <c r="A193" s="109"/>
      <c r="B193" s="114"/>
      <c r="C193" s="114"/>
      <c r="D193" s="111"/>
      <c r="E193" s="111"/>
      <c r="F193" s="112"/>
    </row>
    <row r="194" spans="1:6">
      <c r="A194" s="109"/>
      <c r="B194" s="114"/>
      <c r="C194" s="114"/>
      <c r="D194" s="111"/>
      <c r="E194" s="111"/>
      <c r="F194" s="112"/>
    </row>
    <row r="195" spans="1:6">
      <c r="A195" s="109"/>
      <c r="B195" s="114"/>
      <c r="C195" s="114"/>
      <c r="D195" s="111"/>
      <c r="E195" s="111"/>
      <c r="F195" s="112"/>
    </row>
    <row r="196" spans="1:6">
      <c r="A196" s="109"/>
      <c r="B196" s="114"/>
      <c r="C196" s="114"/>
      <c r="D196" s="111"/>
      <c r="E196" s="111"/>
      <c r="F196" s="112"/>
    </row>
    <row r="197" spans="1:6">
      <c r="A197" s="109"/>
      <c r="B197" s="114"/>
      <c r="C197" s="114"/>
      <c r="D197" s="111"/>
      <c r="E197" s="111"/>
      <c r="F197" s="112"/>
    </row>
    <row r="198" spans="1:6">
      <c r="A198" s="109"/>
      <c r="B198" s="114"/>
      <c r="C198" s="114"/>
      <c r="D198" s="111"/>
      <c r="E198" s="111"/>
      <c r="F198" s="112"/>
    </row>
    <row r="199" spans="1:6">
      <c r="A199" s="109"/>
      <c r="B199" s="114"/>
      <c r="C199" s="114"/>
      <c r="D199" s="111"/>
      <c r="E199" s="111"/>
      <c r="F199" s="112"/>
    </row>
    <row r="200" spans="1:6">
      <c r="A200" s="109"/>
      <c r="B200" s="114"/>
      <c r="C200" s="114"/>
      <c r="D200" s="111"/>
      <c r="E200" s="111"/>
      <c r="F200" s="112"/>
    </row>
    <row r="201" spans="1:6">
      <c r="A201" s="109"/>
      <c r="B201" s="114"/>
      <c r="C201" s="114"/>
      <c r="D201" s="111"/>
      <c r="E201" s="111"/>
      <c r="F201" s="112"/>
    </row>
    <row r="202" spans="1:6">
      <c r="A202" s="109"/>
      <c r="B202" s="114"/>
      <c r="C202" s="114"/>
      <c r="D202" s="111"/>
      <c r="E202" s="111"/>
      <c r="F202" s="112"/>
    </row>
    <row r="203" spans="1:6">
      <c r="A203" s="109"/>
      <c r="B203" s="114"/>
      <c r="C203" s="114"/>
      <c r="D203" s="111"/>
      <c r="E203" s="111"/>
      <c r="F203" s="112"/>
    </row>
    <row r="204" spans="1:6">
      <c r="A204" s="109"/>
      <c r="B204" s="114"/>
      <c r="C204" s="114"/>
      <c r="D204" s="111"/>
      <c r="E204" s="111"/>
      <c r="F204" s="112"/>
    </row>
    <row r="205" spans="1:6">
      <c r="A205" s="109"/>
      <c r="B205" s="114"/>
      <c r="C205" s="114"/>
      <c r="D205" s="111"/>
      <c r="E205" s="111"/>
      <c r="F205" s="112"/>
    </row>
    <row r="206" spans="1:6">
      <c r="A206" s="109"/>
      <c r="B206" s="114"/>
      <c r="C206" s="114"/>
      <c r="D206" s="111"/>
      <c r="E206" s="111"/>
      <c r="F206" s="112"/>
    </row>
    <row r="207" spans="1:6">
      <c r="A207" s="109"/>
      <c r="B207" s="114"/>
      <c r="C207" s="114"/>
      <c r="D207" s="111"/>
      <c r="E207" s="111"/>
      <c r="F207" s="112"/>
    </row>
    <row r="208" spans="1:6">
      <c r="A208" s="109"/>
      <c r="B208" s="114"/>
      <c r="C208" s="114"/>
      <c r="D208" s="111"/>
      <c r="E208" s="111"/>
      <c r="F208" s="112"/>
    </row>
    <row r="209" spans="1:6">
      <c r="A209" s="109"/>
      <c r="B209" s="114"/>
      <c r="C209" s="114"/>
      <c r="D209" s="111"/>
      <c r="E209" s="111"/>
      <c r="F209" s="112"/>
    </row>
    <row r="210" spans="1:6">
      <c r="A210" s="109"/>
      <c r="B210" s="114"/>
      <c r="C210" s="114"/>
      <c r="D210" s="111"/>
      <c r="E210" s="111"/>
      <c r="F210" s="112"/>
    </row>
    <row r="211" spans="1:6">
      <c r="A211" s="109"/>
      <c r="B211" s="114"/>
      <c r="C211" s="114"/>
      <c r="D211" s="111"/>
      <c r="E211" s="111"/>
      <c r="F211" s="112"/>
    </row>
    <row r="212" spans="1:6">
      <c r="A212" s="109"/>
      <c r="B212" s="114"/>
      <c r="C212" s="114"/>
      <c r="D212" s="111"/>
      <c r="E212" s="111"/>
      <c r="F212" s="112"/>
    </row>
    <row r="213" spans="1:6">
      <c r="A213" s="109"/>
      <c r="B213" s="114"/>
      <c r="C213" s="114"/>
      <c r="D213" s="111"/>
      <c r="E213" s="111"/>
      <c r="F213" s="112"/>
    </row>
    <row r="214" spans="1:6">
      <c r="A214" s="109"/>
      <c r="B214" s="114"/>
      <c r="C214" s="114"/>
      <c r="D214" s="111"/>
      <c r="E214" s="111"/>
      <c r="F214" s="112"/>
    </row>
    <row r="215" spans="1:6">
      <c r="A215" s="109"/>
      <c r="B215" s="114"/>
      <c r="C215" s="114"/>
      <c r="D215" s="111"/>
      <c r="E215" s="111"/>
      <c r="F215" s="112"/>
    </row>
    <row r="216" spans="1:6">
      <c r="A216" s="109"/>
      <c r="B216" s="114"/>
      <c r="C216" s="114"/>
      <c r="D216" s="111"/>
      <c r="E216" s="111"/>
      <c r="F216" s="112"/>
    </row>
    <row r="217" spans="1:6">
      <c r="A217" s="109"/>
      <c r="B217" s="114"/>
      <c r="C217" s="114"/>
      <c r="D217" s="111"/>
      <c r="E217" s="111"/>
      <c r="F217" s="112"/>
    </row>
    <row r="218" spans="1:6">
      <c r="A218" s="109"/>
      <c r="B218" s="114"/>
      <c r="C218" s="114"/>
      <c r="D218" s="111"/>
      <c r="E218" s="111"/>
      <c r="F218" s="112"/>
    </row>
    <row r="219" spans="1:6">
      <c r="A219" s="109"/>
      <c r="B219" s="114"/>
      <c r="C219" s="114"/>
      <c r="D219" s="111"/>
      <c r="E219" s="111"/>
      <c r="F219" s="112"/>
    </row>
    <row r="220" spans="1:6">
      <c r="A220" s="109"/>
      <c r="B220" s="114"/>
      <c r="C220" s="114"/>
      <c r="D220" s="111"/>
      <c r="E220" s="111"/>
      <c r="F220" s="112"/>
    </row>
    <row r="221" spans="1:6">
      <c r="A221" s="109"/>
      <c r="B221" s="114"/>
      <c r="C221" s="114"/>
      <c r="D221" s="111"/>
      <c r="E221" s="111"/>
      <c r="F221" s="112"/>
    </row>
    <row r="222" spans="1:6">
      <c r="A222" s="109"/>
      <c r="B222" s="114"/>
      <c r="C222" s="114"/>
      <c r="D222" s="111"/>
      <c r="E222" s="111"/>
      <c r="F222" s="112"/>
    </row>
    <row r="223" spans="1:6">
      <c r="A223" s="109"/>
      <c r="B223" s="114"/>
      <c r="C223" s="114"/>
      <c r="D223" s="111"/>
      <c r="E223" s="111"/>
      <c r="F223" s="112"/>
    </row>
    <row r="224" spans="1:6">
      <c r="A224" s="109"/>
      <c r="B224" s="114"/>
      <c r="C224" s="114"/>
      <c r="D224" s="111"/>
      <c r="E224" s="111"/>
      <c r="F224" s="112"/>
    </row>
    <row r="225" spans="1:6">
      <c r="A225" s="109"/>
      <c r="B225" s="114"/>
      <c r="C225" s="114"/>
      <c r="D225" s="111"/>
      <c r="E225" s="111"/>
      <c r="F225" s="112"/>
    </row>
    <row r="226" spans="1:6">
      <c r="A226" s="109"/>
      <c r="B226" s="114"/>
      <c r="C226" s="114"/>
      <c r="D226" s="111"/>
      <c r="E226" s="111"/>
      <c r="F226" s="112"/>
    </row>
    <row r="227" spans="1:6">
      <c r="A227" s="109"/>
      <c r="B227" s="114"/>
      <c r="C227" s="114"/>
      <c r="D227" s="111"/>
      <c r="E227" s="111"/>
      <c r="F227" s="112"/>
    </row>
    <row r="228" spans="1:6">
      <c r="A228" s="109"/>
      <c r="B228" s="114"/>
      <c r="C228" s="114"/>
      <c r="D228" s="111"/>
      <c r="E228" s="111"/>
      <c r="F228" s="112"/>
    </row>
    <row r="229" spans="1:6">
      <c r="A229" s="109"/>
      <c r="B229" s="114"/>
      <c r="C229" s="114"/>
      <c r="D229" s="111"/>
      <c r="E229" s="111"/>
      <c r="F229" s="112"/>
    </row>
    <row r="230" spans="1:6">
      <c r="A230" s="109"/>
      <c r="B230" s="114"/>
      <c r="C230" s="114"/>
      <c r="D230" s="111"/>
      <c r="E230" s="111"/>
      <c r="F230" s="112"/>
    </row>
    <row r="231" spans="1:6">
      <c r="A231" s="109"/>
      <c r="B231" s="114"/>
      <c r="C231" s="114"/>
      <c r="D231" s="111"/>
      <c r="E231" s="111"/>
      <c r="F231" s="112"/>
    </row>
    <row r="232" spans="1:6">
      <c r="A232" s="109"/>
      <c r="B232" s="114"/>
      <c r="C232" s="114"/>
      <c r="D232" s="111"/>
      <c r="E232" s="111"/>
      <c r="F232" s="112"/>
    </row>
    <row r="233" spans="1:6">
      <c r="A233" s="109"/>
      <c r="B233" s="114"/>
      <c r="C233" s="114"/>
      <c r="D233" s="111"/>
      <c r="E233" s="111"/>
      <c r="F233" s="112"/>
    </row>
    <row r="234" spans="1:6">
      <c r="A234" s="109"/>
      <c r="B234" s="114"/>
      <c r="C234" s="114"/>
      <c r="D234" s="111"/>
      <c r="E234" s="111"/>
      <c r="F234" s="112"/>
    </row>
    <row r="235" spans="1:6">
      <c r="A235" s="109"/>
      <c r="B235" s="114"/>
      <c r="C235" s="114"/>
      <c r="D235" s="111"/>
      <c r="E235" s="111"/>
      <c r="F235" s="112"/>
    </row>
    <row r="236" spans="1:6">
      <c r="A236" s="109"/>
      <c r="B236" s="114"/>
      <c r="C236" s="114"/>
      <c r="D236" s="111"/>
      <c r="E236" s="111"/>
      <c r="F236" s="112"/>
    </row>
    <row r="237" spans="1:6">
      <c r="A237" s="109"/>
      <c r="B237" s="114"/>
      <c r="C237" s="114"/>
      <c r="D237" s="111"/>
      <c r="E237" s="111"/>
      <c r="F237" s="112"/>
    </row>
    <row r="238" spans="1:6">
      <c r="A238" s="109"/>
      <c r="B238" s="114"/>
      <c r="C238" s="114"/>
      <c r="D238" s="111"/>
      <c r="E238" s="111"/>
      <c r="F238" s="112"/>
    </row>
    <row r="239" spans="1:6">
      <c r="A239" s="109"/>
      <c r="B239" s="114"/>
      <c r="C239" s="114"/>
      <c r="D239" s="111"/>
      <c r="E239" s="111"/>
      <c r="F239" s="112"/>
    </row>
    <row r="240" spans="1:6">
      <c r="A240" s="109"/>
      <c r="B240" s="114"/>
      <c r="C240" s="114"/>
      <c r="D240" s="111"/>
      <c r="E240" s="111"/>
      <c r="F240" s="112"/>
    </row>
    <row r="241" spans="1:6">
      <c r="A241" s="109"/>
      <c r="B241" s="114"/>
      <c r="C241" s="114"/>
      <c r="D241" s="111"/>
      <c r="E241" s="111"/>
      <c r="F241" s="112"/>
    </row>
    <row r="242" spans="1:6">
      <c r="A242" s="109"/>
      <c r="B242" s="114"/>
      <c r="C242" s="114"/>
      <c r="D242" s="111"/>
      <c r="E242" s="111"/>
      <c r="F242" s="112"/>
    </row>
    <row r="243" spans="1:6">
      <c r="A243" s="109"/>
      <c r="B243" s="114"/>
      <c r="C243" s="114"/>
      <c r="D243" s="111"/>
      <c r="E243" s="111"/>
      <c r="F243" s="112"/>
    </row>
    <row r="244" spans="1:6">
      <c r="A244" s="109"/>
      <c r="B244" s="114"/>
      <c r="C244" s="114"/>
      <c r="D244" s="111"/>
      <c r="E244" s="111"/>
      <c r="F244" s="112"/>
    </row>
    <row r="245" spans="1:6">
      <c r="A245" s="109"/>
      <c r="B245" s="114"/>
      <c r="C245" s="114"/>
      <c r="D245" s="111"/>
      <c r="E245" s="111"/>
      <c r="F245" s="112"/>
    </row>
    <row r="246" spans="1:6">
      <c r="A246" s="109"/>
      <c r="B246" s="114"/>
      <c r="C246" s="114"/>
      <c r="D246" s="111"/>
      <c r="E246" s="111"/>
      <c r="F246" s="112"/>
    </row>
    <row r="247" spans="1:6">
      <c r="A247" s="109"/>
      <c r="B247" s="114"/>
      <c r="C247" s="114"/>
      <c r="D247" s="111"/>
      <c r="E247" s="111"/>
      <c r="F247" s="112"/>
    </row>
    <row r="248" spans="1:6">
      <c r="A248" s="109"/>
      <c r="B248" s="114"/>
      <c r="C248" s="114"/>
      <c r="D248" s="111"/>
      <c r="E248" s="111"/>
      <c r="F248" s="112"/>
    </row>
    <row r="249" spans="1:6">
      <c r="A249" s="109"/>
      <c r="B249" s="114"/>
      <c r="C249" s="114"/>
      <c r="D249" s="111"/>
      <c r="E249" s="111"/>
      <c r="F249" s="112"/>
    </row>
    <row r="250" spans="1:6">
      <c r="A250" s="109"/>
      <c r="B250" s="114"/>
      <c r="C250" s="114"/>
      <c r="D250" s="111"/>
      <c r="E250" s="111"/>
      <c r="F250" s="112"/>
    </row>
    <row r="251" spans="1:6">
      <c r="A251" s="109"/>
      <c r="B251" s="114"/>
      <c r="C251" s="114"/>
      <c r="D251" s="111"/>
      <c r="E251" s="111"/>
      <c r="F251" s="112"/>
    </row>
    <row r="252" spans="1:6">
      <c r="A252" s="109"/>
      <c r="B252" s="114"/>
      <c r="C252" s="114"/>
      <c r="D252" s="111"/>
      <c r="E252" s="111"/>
      <c r="F252" s="112"/>
    </row>
    <row r="253" spans="1:6">
      <c r="A253" s="109"/>
      <c r="B253" s="114"/>
      <c r="C253" s="114"/>
      <c r="D253" s="111"/>
      <c r="E253" s="111"/>
      <c r="F253" s="112"/>
    </row>
    <row r="254" spans="1:6">
      <c r="A254" s="109"/>
      <c r="B254" s="114"/>
      <c r="C254" s="114"/>
      <c r="D254" s="111"/>
      <c r="E254" s="111"/>
      <c r="F254" s="112"/>
    </row>
    <row r="255" spans="1:6">
      <c r="A255" s="109"/>
      <c r="B255" s="114"/>
      <c r="C255" s="114"/>
      <c r="D255" s="111"/>
      <c r="E255" s="111"/>
      <c r="F255" s="112"/>
    </row>
    <row r="256" spans="1:6">
      <c r="A256" s="109"/>
      <c r="B256" s="114"/>
      <c r="C256" s="114"/>
      <c r="D256" s="111"/>
      <c r="E256" s="111"/>
      <c r="F256" s="112"/>
    </row>
    <row r="257" spans="1:6">
      <c r="A257" s="109"/>
      <c r="B257" s="114"/>
      <c r="C257" s="114"/>
      <c r="D257" s="111"/>
      <c r="E257" s="111"/>
      <c r="F257" s="112"/>
    </row>
    <row r="258" spans="1:6">
      <c r="A258" s="109"/>
      <c r="B258" s="114"/>
      <c r="C258" s="114"/>
      <c r="D258" s="111"/>
      <c r="E258" s="111"/>
      <c r="F258" s="112"/>
    </row>
    <row r="259" spans="1:6">
      <c r="A259" s="109"/>
      <c r="B259" s="114"/>
      <c r="C259" s="114"/>
      <c r="D259" s="111"/>
      <c r="E259" s="111"/>
      <c r="F259" s="112"/>
    </row>
    <row r="260" spans="1:6">
      <c r="A260" s="109"/>
      <c r="B260" s="114"/>
      <c r="C260" s="114"/>
      <c r="D260" s="111"/>
      <c r="E260" s="111"/>
      <c r="F260" s="112"/>
    </row>
    <row r="261" spans="1:6">
      <c r="A261" s="109"/>
      <c r="B261" s="114"/>
      <c r="C261" s="114"/>
      <c r="D261" s="111"/>
      <c r="E261" s="111"/>
      <c r="F261" s="112"/>
    </row>
    <row r="262" spans="1:6">
      <c r="A262" s="109"/>
      <c r="B262" s="114"/>
      <c r="C262" s="114"/>
      <c r="D262" s="111"/>
      <c r="E262" s="111"/>
      <c r="F262" s="112"/>
    </row>
    <row r="263" spans="1:6">
      <c r="A263" s="109"/>
      <c r="B263" s="114"/>
      <c r="C263" s="114"/>
      <c r="D263" s="111"/>
      <c r="E263" s="111"/>
      <c r="F263" s="112"/>
    </row>
    <row r="264" spans="1:6">
      <c r="A264" s="109"/>
      <c r="B264" s="114"/>
      <c r="C264" s="114"/>
      <c r="D264" s="111"/>
      <c r="E264" s="111"/>
      <c r="F264" s="112"/>
    </row>
    <row r="265" spans="1:6">
      <c r="A265" s="109"/>
      <c r="B265" s="114"/>
      <c r="C265" s="114"/>
      <c r="D265" s="111"/>
      <c r="E265" s="111"/>
      <c r="F265" s="112"/>
    </row>
    <row r="266" spans="1:6">
      <c r="A266" s="109"/>
      <c r="B266" s="114"/>
      <c r="C266" s="114"/>
      <c r="D266" s="111"/>
      <c r="E266" s="111"/>
      <c r="F266" s="112"/>
    </row>
    <row r="267" spans="1:6">
      <c r="A267" s="109"/>
      <c r="B267" s="114"/>
      <c r="C267" s="114"/>
      <c r="D267" s="111"/>
      <c r="E267" s="111"/>
      <c r="F267" s="112"/>
    </row>
    <row r="268" spans="1:6">
      <c r="A268" s="109"/>
      <c r="B268" s="114"/>
      <c r="C268" s="114"/>
      <c r="D268" s="111"/>
      <c r="E268" s="111"/>
      <c r="F268" s="112"/>
    </row>
    <row r="269" spans="1:6">
      <c r="A269" s="109"/>
      <c r="B269" s="114"/>
      <c r="C269" s="114"/>
      <c r="D269" s="111"/>
      <c r="E269" s="111"/>
      <c r="F269" s="112"/>
    </row>
    <row r="270" spans="1:6">
      <c r="A270" s="109"/>
      <c r="B270" s="114"/>
      <c r="C270" s="114"/>
      <c r="D270" s="111"/>
      <c r="E270" s="111"/>
      <c r="F270" s="112"/>
    </row>
    <row r="271" spans="1:6">
      <c r="A271" s="109"/>
      <c r="B271" s="114"/>
      <c r="C271" s="114"/>
      <c r="D271" s="111"/>
      <c r="E271" s="111"/>
      <c r="F271" s="112"/>
    </row>
    <row r="272" spans="1:6">
      <c r="A272" s="109"/>
      <c r="B272" s="114"/>
      <c r="C272" s="114"/>
      <c r="D272" s="111"/>
      <c r="E272" s="111"/>
      <c r="F272" s="112"/>
    </row>
    <row r="273" spans="1:6">
      <c r="A273" s="109"/>
      <c r="B273" s="114"/>
      <c r="C273" s="114"/>
      <c r="D273" s="111"/>
      <c r="E273" s="111"/>
      <c r="F273" s="112"/>
    </row>
    <row r="274" spans="1:6">
      <c r="A274" s="109"/>
      <c r="B274" s="114"/>
      <c r="C274" s="114"/>
      <c r="D274" s="111"/>
      <c r="E274" s="111"/>
      <c r="F274" s="112"/>
    </row>
    <row r="275" spans="1:6">
      <c r="A275" s="109"/>
      <c r="B275" s="114"/>
      <c r="C275" s="114"/>
      <c r="D275" s="111"/>
      <c r="E275" s="111"/>
      <c r="F275" s="112"/>
    </row>
    <row r="276" spans="1:6">
      <c r="A276" s="109"/>
      <c r="B276" s="114"/>
      <c r="C276" s="114"/>
      <c r="D276" s="111"/>
      <c r="E276" s="111"/>
      <c r="F276" s="112"/>
    </row>
    <row r="277" spans="1:6">
      <c r="A277" s="109"/>
      <c r="B277" s="114"/>
      <c r="C277" s="114"/>
      <c r="D277" s="111"/>
      <c r="E277" s="111"/>
      <c r="F277" s="112"/>
    </row>
    <row r="278" spans="1:6">
      <c r="A278" s="109"/>
      <c r="B278" s="114"/>
      <c r="C278" s="114"/>
      <c r="D278" s="111"/>
      <c r="E278" s="111"/>
      <c r="F278" s="112"/>
    </row>
    <row r="279" spans="1:6">
      <c r="A279" s="109"/>
      <c r="B279" s="114"/>
      <c r="C279" s="114"/>
      <c r="D279" s="111"/>
      <c r="E279" s="111"/>
      <c r="F279" s="112"/>
    </row>
    <row r="280" spans="1:6">
      <c r="A280" s="109"/>
      <c r="B280" s="114"/>
      <c r="C280" s="114"/>
      <c r="D280" s="111"/>
      <c r="E280" s="111"/>
      <c r="F280" s="112"/>
    </row>
    <row r="281" spans="1:6">
      <c r="A281" s="109"/>
      <c r="B281" s="114"/>
      <c r="C281" s="114"/>
      <c r="D281" s="111"/>
      <c r="E281" s="111"/>
      <c r="F281" s="112"/>
    </row>
    <row r="282" spans="1:6">
      <c r="A282" s="109"/>
      <c r="B282" s="114"/>
      <c r="C282" s="114"/>
      <c r="D282" s="111"/>
      <c r="E282" s="111"/>
      <c r="F282" s="112"/>
    </row>
    <row r="283" spans="1:6">
      <c r="A283" s="109"/>
      <c r="B283" s="114"/>
      <c r="C283" s="114"/>
      <c r="D283" s="111"/>
      <c r="E283" s="111"/>
      <c r="F283" s="112"/>
    </row>
    <row r="284" spans="1:6">
      <c r="A284" s="109"/>
      <c r="B284" s="114"/>
      <c r="C284" s="114"/>
      <c r="D284" s="111"/>
      <c r="E284" s="111"/>
      <c r="F284" s="112"/>
    </row>
    <row r="285" spans="1:6">
      <c r="A285" s="109"/>
      <c r="B285" s="114"/>
      <c r="C285" s="114"/>
      <c r="D285" s="111"/>
      <c r="E285" s="111"/>
      <c r="F285" s="112"/>
    </row>
    <row r="286" spans="1:6">
      <c r="A286" s="109"/>
      <c r="B286" s="114"/>
      <c r="C286" s="114"/>
      <c r="D286" s="111"/>
      <c r="E286" s="111"/>
      <c r="F286" s="112"/>
    </row>
    <row r="287" spans="1:6">
      <c r="A287" s="109"/>
      <c r="B287" s="114"/>
      <c r="C287" s="114"/>
      <c r="D287" s="111"/>
      <c r="E287" s="111"/>
      <c r="F287" s="112"/>
    </row>
    <row r="288" spans="1:6">
      <c r="A288" s="109"/>
      <c r="B288" s="114"/>
      <c r="C288" s="114"/>
      <c r="D288" s="111"/>
      <c r="E288" s="111"/>
      <c r="F288" s="112"/>
    </row>
    <row r="289" spans="1:6">
      <c r="A289" s="109"/>
      <c r="B289" s="114"/>
      <c r="C289" s="114"/>
      <c r="D289" s="111"/>
      <c r="E289" s="111"/>
      <c r="F289" s="112"/>
    </row>
    <row r="290" spans="1:6">
      <c r="A290" s="109"/>
      <c r="B290" s="114"/>
      <c r="C290" s="114"/>
      <c r="D290" s="111"/>
      <c r="E290" s="111"/>
      <c r="F290" s="112"/>
    </row>
    <row r="291" spans="1:6">
      <c r="A291" s="109"/>
      <c r="B291" s="114"/>
      <c r="C291" s="114"/>
      <c r="D291" s="111"/>
      <c r="E291" s="111"/>
      <c r="F291" s="112"/>
    </row>
    <row r="292" spans="1:6">
      <c r="A292" s="109"/>
      <c r="B292" s="114"/>
      <c r="C292" s="114"/>
      <c r="D292" s="111"/>
      <c r="E292" s="111"/>
      <c r="F292" s="112"/>
    </row>
    <row r="293" spans="1:6">
      <c r="A293" s="109"/>
      <c r="B293" s="114"/>
      <c r="C293" s="114"/>
      <c r="D293" s="111"/>
      <c r="E293" s="111"/>
      <c r="F293" s="112"/>
    </row>
    <row r="294" spans="1:6">
      <c r="A294" s="109"/>
      <c r="B294" s="114"/>
      <c r="C294" s="114"/>
      <c r="D294" s="111"/>
      <c r="E294" s="111"/>
      <c r="F294" s="112"/>
    </row>
    <row r="295" spans="1:6">
      <c r="A295" s="109"/>
      <c r="B295" s="114"/>
      <c r="C295" s="114"/>
      <c r="D295" s="111"/>
      <c r="E295" s="111"/>
      <c r="F295" s="112"/>
    </row>
    <row r="296" spans="1:6">
      <c r="A296" s="109"/>
      <c r="B296" s="114"/>
      <c r="C296" s="114"/>
      <c r="D296" s="111"/>
      <c r="E296" s="111"/>
      <c r="F296" s="112"/>
    </row>
    <row r="297" spans="1:6">
      <c r="A297" s="109"/>
      <c r="B297" s="114"/>
      <c r="C297" s="114"/>
      <c r="D297" s="111"/>
      <c r="E297" s="111"/>
      <c r="F297" s="112"/>
    </row>
    <row r="298" spans="1:6">
      <c r="A298" s="109"/>
      <c r="B298" s="114"/>
      <c r="C298" s="114"/>
      <c r="D298" s="111"/>
      <c r="E298" s="111"/>
      <c r="F298" s="112"/>
    </row>
    <row r="299" spans="1:6">
      <c r="A299" s="109"/>
      <c r="B299" s="114"/>
      <c r="C299" s="114"/>
      <c r="D299" s="111"/>
      <c r="E299" s="111"/>
      <c r="F299" s="112"/>
    </row>
    <row r="300" spans="1:6">
      <c r="A300" s="109"/>
      <c r="B300" s="114"/>
      <c r="C300" s="114"/>
      <c r="D300" s="111"/>
      <c r="E300" s="111"/>
      <c r="F300" s="112"/>
    </row>
    <row r="301" spans="1:6">
      <c r="A301" s="109"/>
      <c r="B301" s="114"/>
      <c r="C301" s="114"/>
      <c r="D301" s="111"/>
      <c r="E301" s="111"/>
      <c r="F301" s="112"/>
    </row>
    <row r="302" spans="1:6">
      <c r="A302" s="109"/>
      <c r="B302" s="114"/>
      <c r="C302" s="114"/>
      <c r="D302" s="111"/>
      <c r="E302" s="111"/>
      <c r="F302" s="112"/>
    </row>
    <row r="303" spans="1:6">
      <c r="A303" s="109"/>
      <c r="B303" s="114"/>
      <c r="C303" s="114"/>
      <c r="D303" s="111"/>
      <c r="E303" s="111"/>
      <c r="F303" s="112"/>
    </row>
    <row r="304" spans="1:6">
      <c r="A304" s="109"/>
      <c r="B304" s="114"/>
      <c r="C304" s="114"/>
      <c r="D304" s="111"/>
      <c r="E304" s="111"/>
      <c r="F304" s="112"/>
    </row>
    <row r="305" spans="1:6">
      <c r="A305" s="109"/>
      <c r="B305" s="114"/>
      <c r="C305" s="114"/>
      <c r="D305" s="111"/>
      <c r="E305" s="111"/>
      <c r="F305" s="112"/>
    </row>
    <row r="306" spans="1:6">
      <c r="A306" s="109"/>
      <c r="B306" s="114"/>
      <c r="C306" s="114"/>
      <c r="D306" s="111"/>
      <c r="E306" s="111"/>
      <c r="F306" s="112"/>
    </row>
    <row r="307" spans="1:6">
      <c r="A307" s="109"/>
      <c r="B307" s="114"/>
      <c r="C307" s="114"/>
      <c r="D307" s="111"/>
      <c r="E307" s="111"/>
      <c r="F307" s="112"/>
    </row>
    <row r="308" spans="1:6">
      <c r="A308" s="109"/>
      <c r="B308" s="114"/>
      <c r="C308" s="114"/>
      <c r="D308" s="111"/>
      <c r="E308" s="111"/>
      <c r="F308" s="112"/>
    </row>
    <row r="309" spans="1:6">
      <c r="B309" s="114"/>
      <c r="C309" s="114"/>
      <c r="D309" s="111"/>
      <c r="E309" s="111"/>
    </row>
    <row r="310" spans="1:6">
      <c r="B310" s="114"/>
      <c r="C310" s="114"/>
      <c r="D310" s="111"/>
      <c r="E310" s="111"/>
    </row>
    <row r="311" spans="1:6">
      <c r="B311" s="115"/>
      <c r="C311" s="114"/>
      <c r="D311" s="116"/>
      <c r="E311" s="116"/>
    </row>
    <row r="312" spans="1:6">
      <c r="C312" s="115"/>
    </row>
  </sheetData>
  <mergeCells count="4">
    <mergeCell ref="B4:F5"/>
    <mergeCell ref="G12:G14"/>
    <mergeCell ref="G15:G17"/>
    <mergeCell ref="I23:I25"/>
  </mergeCells>
  <conditionalFormatting sqref="D1 E1:E3 C1:C9 A1:B18 E4:IV5 D6:E12 F9:G12 I9:I12 D13:F14 H13:IV14 E15:IV18 C16:C17 D18 I19:I26 A19:G28 A29:B32 D29:D33 C29:C65539 E30:E33 A33:A65536 B33:B65538 D34:E65538">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63</Value>
    </TaxCatchAll>
    <lcf76f155ced4ddcb4097134ff3c332f xmlns="c9ad3889-1e0e-4c51-911e-be7e87cf7e99">
      <Terms xmlns="http://schemas.microsoft.com/office/infopath/2007/PartnerControls"/>
    </lcf76f155ced4ddcb4097134ff3c332f>
    <Review_x0020_Document_x0020_Type xmlns="d23c6157-5623-4293-b83e-785d6ba7de2d" xsi:nil="true"/>
    <AuthorityType xmlns="07a766d4-cf60-4260-9f49-242aaa07e1bd">Metropolitan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Barnsley</TermName>
          <TermId xmlns="http://schemas.microsoft.com/office/infopath/2007/PartnerControls">dd28bd03-7054-404f-9b2f-31f67be6c0e2</TermId>
        </TermInfo>
      </Terms>
    </d08e702f979e48d3863205ea645082c2>
  </documentManagement>
</p:properties>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A1363F15715F6498CFDC8F02A069B02" ma:contentTypeVersion="27" ma:contentTypeDescription="Parent Document Content Type for all review documents" ma:contentTypeScope="" ma:versionID="6c36a40b88267b24fb166464ee6c15b2">
  <xsd:schema xmlns:xsd="http://www.w3.org/2001/XMLSchema" xmlns:xs="http://www.w3.org/2001/XMLSchema" xmlns:p="http://schemas.microsoft.com/office/2006/metadata/properties" xmlns:ns1="http://schemas.microsoft.com/sharepoint/v3" xmlns:ns2="07a766d4-cf60-4260-9f49-242aaa07e1bd" xmlns:ns3="d23c6157-5623-4293-b83e-785d6ba7de2d" xmlns:ns4="c9ad3889-1e0e-4c51-911e-be7e87cf7e99" targetNamespace="http://schemas.microsoft.com/office/2006/metadata/properties" ma:root="true" ma:fieldsID="abc3ae356ede25cbea58b6317114f182" ns1:_="" ns2:_="" ns3:_="" ns4:_="">
    <xsd:import namespace="http://schemas.microsoft.com/sharepoint/v3"/>
    <xsd:import namespace="07a766d4-cf60-4260-9f49-242aaa07e1bd"/>
    <xsd:import namespace="d23c6157-5623-4293-b83e-785d6ba7de2d"/>
    <xsd:import namespace="c9ad3889-1e0e-4c51-911e-be7e87cf7e9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lcf76f155ced4ddcb4097134ff3c332f" minOccurs="0"/>
                <xsd:element ref="ns4:MediaServiceDateTake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c9ad3889-1e0e-4c51-911e-be7e87cf7e9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LongProperties xmlns="http://schemas.microsoft.com/office/2006/metadata/longProperties"/>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E8C9C0AC-A611-4F37-9F89-E7C66988267E}"/>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4F3EEB0A-30DA-4AD2-A164-A28662F02AB6}"/>
</file>

<file path=customXml/itemProps5.xml><?xml version="1.0" encoding="utf-8"?>
<ds:datastoreItem xmlns:ds="http://schemas.openxmlformats.org/officeDocument/2006/customXml" ds:itemID="{77BAC0C3-7CB7-4C3D-8C63-B3C372721FBD}"/>
</file>

<file path=customXml/itemProps6.xml><?xml version="1.0" encoding="utf-8"?>
<ds:datastoreItem xmlns:ds="http://schemas.openxmlformats.org/officeDocument/2006/customXml" ds:itemID="{A6B3D996-15F5-4BFA-B957-16BA4B107C85}"/>
</file>

<file path=customXml/itemProps7.xml><?xml version="1.0" encoding="utf-8"?>
<ds:datastoreItem xmlns:ds="http://schemas.openxmlformats.org/officeDocument/2006/customXml" ds:itemID="{2CBD567C-FD97-4473-8828-87A414FB47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2023-11-15T12:26:43Z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0x010100E7BD6A8A66F7CB4BBA2B02F0531791BE0026A9A75CCCA16F4693F1FE45F71519DE007A1363F15715F6498CFDC8F02A069B02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63</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