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defaultThemeVersion="166925"/>
  <mc:AlternateContent xmlns:mc="http://schemas.openxmlformats.org/markup-compatibility/2006">
    <mc:Choice Requires="x15">
      <x15ac:absPath xmlns:x15ac="http://schemas.microsoft.com/office/spreadsheetml/2010/11/ac" url="https://lgbce.sharepoint.com/sites/ReviewSystem/Mapping Data/Authorities/Calderdale/Data from Council/"/>
    </mc:Choice>
  </mc:AlternateContent>
  <xr:revisionPtr revIDLastSave="2" documentId="13_ncr:1_{601ACD9B-EC6E-44C3-A817-96B464917E65}" xr6:coauthVersionLast="47" xr6:coauthVersionMax="47" xr10:uidLastSave="{7F1DB267-6120-4781-951C-6513CF69F1F1}"/>
  <bookViews>
    <workbookView xWindow="-120" yWindow="-120" windowWidth="29040" windowHeight="15840" firstSheet="1"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7" l="1"/>
  <c r="O92" i="7"/>
  <c r="P92" i="7"/>
  <c r="L5" i="7" l="1"/>
  <c r="L6" i="7" s="1"/>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P31" i="7"/>
  <c r="O14"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18" i="7"/>
  <c r="O19" i="7"/>
  <c r="O17" i="7"/>
  <c r="O16" i="7"/>
  <c r="O15" i="7"/>
  <c r="M29" i="7"/>
  <c r="M28" i="7"/>
  <c r="M27" i="7"/>
  <c r="M26" i="7"/>
  <c r="M25" i="7"/>
  <c r="M24" i="7"/>
  <c r="M23" i="7"/>
  <c r="M22" i="7"/>
  <c r="M21" i="7"/>
  <c r="M20" i="7"/>
  <c r="M19" i="7"/>
  <c r="M18" i="7"/>
  <c r="M17" i="7"/>
  <c r="M16" i="7"/>
  <c r="M15" i="7"/>
  <c r="M14" i="7"/>
  <c r="N31" i="7"/>
  <c r="N32" i="7"/>
  <c r="P32" i="7"/>
  <c r="N33" i="7"/>
  <c r="P33" i="7"/>
  <c r="N34" i="7"/>
  <c r="P34" i="7"/>
  <c r="N35" i="7"/>
  <c r="P35" i="7"/>
  <c r="N36" i="7"/>
  <c r="P36" i="7"/>
  <c r="N37" i="7"/>
  <c r="P37" i="7"/>
  <c r="N38" i="7"/>
  <c r="P38" i="7"/>
  <c r="N39" i="7"/>
  <c r="P39" i="7"/>
  <c r="N40" i="7"/>
  <c r="P40" i="7"/>
  <c r="N41" i="7"/>
  <c r="P41" i="7"/>
  <c r="N42" i="7"/>
  <c r="P42" i="7"/>
  <c r="N43" i="7"/>
  <c r="P43" i="7"/>
  <c r="N44" i="7"/>
  <c r="P44" i="7"/>
  <c r="N45" i="7"/>
  <c r="P45" i="7"/>
  <c r="N46" i="7"/>
  <c r="P46" i="7"/>
  <c r="N47" i="7"/>
  <c r="P47" i="7"/>
  <c r="N48" i="7"/>
  <c r="P48" i="7"/>
  <c r="N49" i="7"/>
  <c r="P49" i="7"/>
  <c r="N50" i="7"/>
  <c r="P50" i="7"/>
  <c r="N51" i="7"/>
  <c r="P51" i="7"/>
  <c r="N52" i="7"/>
  <c r="P52" i="7"/>
  <c r="N53" i="7"/>
  <c r="P53" i="7"/>
  <c r="N54" i="7"/>
  <c r="P54" i="7"/>
  <c r="N55" i="7"/>
  <c r="P55" i="7"/>
  <c r="N56" i="7"/>
  <c r="P56" i="7"/>
  <c r="N57" i="7"/>
  <c r="P57" i="7"/>
  <c r="N58" i="7"/>
  <c r="P58" i="7"/>
  <c r="N59" i="7"/>
  <c r="P59" i="7"/>
  <c r="N60" i="7"/>
  <c r="P60" i="7"/>
  <c r="N61" i="7"/>
  <c r="P61" i="7"/>
  <c r="N62" i="7"/>
  <c r="P62" i="7"/>
  <c r="N63" i="7"/>
  <c r="P63" i="7"/>
  <c r="N64" i="7"/>
  <c r="P64" i="7"/>
  <c r="N65" i="7"/>
  <c r="P65" i="7"/>
  <c r="N66" i="7"/>
  <c r="P66" i="7"/>
  <c r="N67" i="7"/>
  <c r="P67" i="7"/>
  <c r="N68" i="7"/>
  <c r="P68" i="7"/>
  <c r="N69" i="7"/>
  <c r="P69" i="7"/>
  <c r="N70" i="7"/>
  <c r="P70" i="7"/>
  <c r="N71" i="7"/>
  <c r="P71" i="7"/>
  <c r="N72" i="7"/>
  <c r="P72" i="7"/>
  <c r="N73" i="7"/>
  <c r="P73" i="7"/>
  <c r="N74" i="7"/>
  <c r="P74" i="7"/>
  <c r="N75" i="7"/>
  <c r="P75" i="7"/>
  <c r="N76" i="7"/>
  <c r="P76" i="7"/>
  <c r="N77" i="7"/>
  <c r="P77" i="7"/>
  <c r="N78" i="7"/>
  <c r="P78" i="7"/>
  <c r="N79" i="7"/>
  <c r="P79" i="7"/>
  <c r="N80" i="7"/>
  <c r="P80" i="7"/>
  <c r="N81" i="7"/>
  <c r="P81" i="7"/>
  <c r="N82" i="7"/>
  <c r="P82" i="7"/>
  <c r="N83" i="7"/>
  <c r="P83" i="7"/>
  <c r="N84" i="7"/>
  <c r="P84" i="7"/>
  <c r="N85" i="7"/>
  <c r="P85" i="7"/>
  <c r="N86" i="7"/>
  <c r="P86" i="7"/>
  <c r="N87" i="7"/>
  <c r="P87" i="7"/>
  <c r="N88" i="7"/>
  <c r="P88" i="7"/>
  <c r="N89" i="7"/>
  <c r="P89" i="7"/>
  <c r="N90" i="7"/>
  <c r="P90" i="7"/>
  <c r="N91" i="7"/>
  <c r="P91" i="7"/>
  <c r="M6" i="7"/>
  <c r="P30" i="7" l="1"/>
  <c r="N26" i="7"/>
  <c r="N27" i="7"/>
  <c r="N28" i="7"/>
  <c r="N29" i="7"/>
  <c r="N24" i="7"/>
  <c r="N22" i="7"/>
  <c r="N30" i="7"/>
  <c r="P14" i="7"/>
  <c r="N14" i="7"/>
  <c r="N15" i="7"/>
  <c r="N17" i="7"/>
  <c r="N25" i="7"/>
  <c r="N16" i="7"/>
  <c r="P23" i="7"/>
  <c r="P24" i="7"/>
  <c r="P25" i="7"/>
  <c r="N23" i="7"/>
  <c r="P22" i="7"/>
  <c r="P20" i="7"/>
  <c r="P21" i="7"/>
  <c r="N19" i="7"/>
  <c r="N21" i="7"/>
  <c r="N18" i="7"/>
  <c r="N20" i="7"/>
  <c r="P16" i="7"/>
  <c r="P27" i="7"/>
  <c r="P28" i="7"/>
  <c r="P26" i="7"/>
  <c r="P19" i="7"/>
  <c r="P18" i="7"/>
  <c r="P15" i="7"/>
  <c r="P29" i="7"/>
  <c r="P17" i="7"/>
</calcChain>
</file>

<file path=xl/sharedStrings.xml><?xml version="1.0" encoding="utf-8"?>
<sst xmlns="http://schemas.openxmlformats.org/spreadsheetml/2006/main" count="534" uniqueCount="364">
  <si>
    <t>LGBCE Review Officer</t>
  </si>
  <si>
    <t>Name:</t>
  </si>
  <si>
    <t>Email:</t>
  </si>
  <si>
    <t>Telephone:</t>
  </si>
  <si>
    <t>Address:</t>
  </si>
  <si>
    <t>The Local Government Boundary Commission for England, 1st Floor, Windsor House, SW1H 0TL</t>
  </si>
  <si>
    <t>Council Contact</t>
  </si>
  <si>
    <t xml:space="preserve">Michelle Brown </t>
  </si>
  <si>
    <t>michellem.brown@calderdale.gov.uk</t>
  </si>
  <si>
    <t>01422 393041</t>
  </si>
  <si>
    <t xml:space="preserve">Electoral Services, Mulcture House, Mulcture Hall Road, Halifax, HX1 1SP </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</si>
  <si>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</si>
  <si>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</si>
  <si>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</si>
  <si>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</si>
  <si>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</si>
  <si>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</si>
  <si>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</si>
  <si>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</si>
  <si>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</si>
  <si>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</si>
  <si>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</si>
  <si>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</si>
  <si>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</si>
  <si>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</si>
  <si>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</si>
  <si>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</si>
  <si>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</si>
  <si>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</si>
  <si>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</si>
  <si>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</si>
  <si>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</si>
  <si>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</si>
  <si>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</si>
  <si>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</si>
  <si>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</si>
  <si>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</si>
  <si>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</si>
  <si>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</si>
  <si>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</si>
  <si>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</si>
  <si>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</si>
  <si>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</si>
  <si>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</si>
  <si>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</si>
  <si>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</si>
  <si>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</si>
  <si>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</si>
  <si>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</si>
  <si>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</si>
  <si>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</si>
  <si>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</si>
  <si>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</si>
  <si>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2022</t>
  </si>
  <si>
    <t>Electorate 2029</t>
  </si>
  <si>
    <t>Name of ward</t>
  </si>
  <si>
    <t>Number of cllrs per ward</t>
  </si>
  <si>
    <t>Variance 2022</t>
  </si>
  <si>
    <t>Variance 2029</t>
  </si>
  <si>
    <t>EX1</t>
  </si>
  <si>
    <t>Example 1</t>
  </si>
  <si>
    <t>Little Example</t>
  </si>
  <si>
    <t>Little and Even Littler</t>
  </si>
  <si>
    <t>Example</t>
  </si>
  <si>
    <t>Brighouse</t>
  </si>
  <si>
    <t>EX2</t>
  </si>
  <si>
    <t>Example 2</t>
  </si>
  <si>
    <t>Even Littler Example</t>
  </si>
  <si>
    <t>Calder</t>
  </si>
  <si>
    <t>EX3</t>
  </si>
  <si>
    <t>Example 3</t>
  </si>
  <si>
    <t>Medium Example</t>
  </si>
  <si>
    <t>Elland</t>
  </si>
  <si>
    <t>EX4</t>
  </si>
  <si>
    <t>Example 4</t>
  </si>
  <si>
    <t>Big Example</t>
  </si>
  <si>
    <t>Big Example East</t>
  </si>
  <si>
    <t>Greetland &amp; Stainland</t>
  </si>
  <si>
    <t>EX5</t>
  </si>
  <si>
    <t>Example 5</t>
  </si>
  <si>
    <t>Big Example West</t>
  </si>
  <si>
    <t>Hipperholme &amp; Lightcliffe</t>
  </si>
  <si>
    <t>Illilngworth &amp; Mixenden</t>
  </si>
  <si>
    <t>AA</t>
  </si>
  <si>
    <t>WHINNEY HILL</t>
  </si>
  <si>
    <t>Luddendenfoot</t>
  </si>
  <si>
    <t>AB</t>
  </si>
  <si>
    <t>BRIGHOUSE EAST</t>
  </si>
  <si>
    <t>Northowram &amp; Shelf</t>
  </si>
  <si>
    <t>AC</t>
  </si>
  <si>
    <t>SLEAD SYKE</t>
  </si>
  <si>
    <t xml:space="preserve">Ovenden </t>
  </si>
  <si>
    <t>AD</t>
  </si>
  <si>
    <t>CLIFTON</t>
  </si>
  <si>
    <t xml:space="preserve">Park </t>
  </si>
  <si>
    <t>AE</t>
  </si>
  <si>
    <t>BRIGHOUSE CENTRAL</t>
  </si>
  <si>
    <t xml:space="preserve">Rastrick </t>
  </si>
  <si>
    <t>AF</t>
  </si>
  <si>
    <t>WARING GREEN</t>
  </si>
  <si>
    <t>Ryburn</t>
  </si>
  <si>
    <t>BA</t>
  </si>
  <si>
    <t>FAIRFIELD</t>
  </si>
  <si>
    <t>Township of Hebden Royd</t>
  </si>
  <si>
    <t>Fairfield Ward</t>
  </si>
  <si>
    <t>Skircoat</t>
  </si>
  <si>
    <t>BB</t>
  </si>
  <si>
    <t>BIRCHCLIFFE</t>
  </si>
  <si>
    <t>Birchcliffe Ward</t>
  </si>
  <si>
    <t>Sowerby Bridge</t>
  </si>
  <si>
    <t>BC</t>
  </si>
  <si>
    <t>WEST END</t>
  </si>
  <si>
    <t>West End Ward</t>
  </si>
  <si>
    <t xml:space="preserve">Todmorden </t>
  </si>
  <si>
    <t>BD</t>
  </si>
  <si>
    <t>NURSERY NOOK</t>
  </si>
  <si>
    <t>Parish of Wadsworth</t>
  </si>
  <si>
    <t xml:space="preserve">Town </t>
  </si>
  <si>
    <t>BE</t>
  </si>
  <si>
    <t xml:space="preserve">WADSWORTH </t>
  </si>
  <si>
    <t xml:space="preserve">Warley </t>
  </si>
  <si>
    <t>BF</t>
  </si>
  <si>
    <t>EASTWOOD</t>
  </si>
  <si>
    <t>Parish of Blackshaw</t>
  </si>
  <si>
    <t>BG</t>
  </si>
  <si>
    <t>BLACKSHAW</t>
  </si>
  <si>
    <t>BH</t>
  </si>
  <si>
    <t>ERRINGDEN</t>
  </si>
  <si>
    <t>Parish of Erringden</t>
  </si>
  <si>
    <t>BJ</t>
  </si>
  <si>
    <t>COLDEN</t>
  </si>
  <si>
    <t>Parish of Heptonstall</t>
  </si>
  <si>
    <t>BK</t>
  </si>
  <si>
    <t>HEPTONSTALL</t>
  </si>
  <si>
    <t>BL</t>
  </si>
  <si>
    <t>STOODLEY</t>
  </si>
  <si>
    <t xml:space="preserve">Township of Todmorden </t>
  </si>
  <si>
    <t>Stoodley Ward</t>
  </si>
  <si>
    <t>BM</t>
  </si>
  <si>
    <t>KILNHURST</t>
  </si>
  <si>
    <t>CA</t>
  </si>
  <si>
    <t>UPPER EDGE</t>
  </si>
  <si>
    <t>CB</t>
  </si>
  <si>
    <t>WESTGATE</t>
  </si>
  <si>
    <t>CC</t>
  </si>
  <si>
    <t>ELLAND CENTRAL</t>
  </si>
  <si>
    <t>CD</t>
  </si>
  <si>
    <t>SAVILE ROAD</t>
  </si>
  <si>
    <t>CE</t>
  </si>
  <si>
    <t>OLD EARTH</t>
  </si>
  <si>
    <t>CF</t>
  </si>
  <si>
    <t>AINLEY TOP</t>
  </si>
  <si>
    <t>CG</t>
  </si>
  <si>
    <t>BROOKSBANK</t>
  </si>
  <si>
    <t>DA</t>
  </si>
  <si>
    <t>GREETLAND</t>
  </si>
  <si>
    <t>DB</t>
  </si>
  <si>
    <t>WEST VALE</t>
  </si>
  <si>
    <t>DC</t>
  </si>
  <si>
    <t>HOLYWELL GREEN</t>
  </si>
  <si>
    <t xml:space="preserve">Stainland &amp; District </t>
  </si>
  <si>
    <t>Holywell Green Ward</t>
  </si>
  <si>
    <t>DD</t>
  </si>
  <si>
    <t xml:space="preserve">STAINLAND  </t>
  </si>
  <si>
    <t>Stainland Ward</t>
  </si>
  <si>
    <t>DE</t>
  </si>
  <si>
    <t>SOWOOD</t>
  </si>
  <si>
    <t>Sowood Ward</t>
  </si>
  <si>
    <t>DF</t>
  </si>
  <si>
    <t>NORLAND</t>
  </si>
  <si>
    <t>DG</t>
  </si>
  <si>
    <t>SUNNYBANK</t>
  </si>
  <si>
    <t>EA</t>
  </si>
  <si>
    <t>LEEDS ROAD</t>
  </si>
  <si>
    <t>EB</t>
  </si>
  <si>
    <t xml:space="preserve">HIPPERHOLME  </t>
  </si>
  <si>
    <t>EC</t>
  </si>
  <si>
    <t>NORWOOD GREEN</t>
  </si>
  <si>
    <t>ED</t>
  </si>
  <si>
    <t xml:space="preserve">LIGHTCLIFFE  </t>
  </si>
  <si>
    <t>EE</t>
  </si>
  <si>
    <t>ST CHAD'S</t>
  </si>
  <si>
    <t>EF</t>
  </si>
  <si>
    <t>BAILIFF BRIDGE</t>
  </si>
  <si>
    <t>FA</t>
  </si>
  <si>
    <t xml:space="preserve">MIXENDEN  </t>
  </si>
  <si>
    <t>FB</t>
  </si>
  <si>
    <t>ASH TREE</t>
  </si>
  <si>
    <t>FC</t>
  </si>
  <si>
    <t>BRADSHAW</t>
  </si>
  <si>
    <t>FD</t>
  </si>
  <si>
    <t>WHITEHILL</t>
  </si>
  <si>
    <t>FE</t>
  </si>
  <si>
    <t>ABBEY PARK</t>
  </si>
  <si>
    <t>FF</t>
  </si>
  <si>
    <t>HOLMFIELD</t>
  </si>
  <si>
    <t>GA</t>
  </si>
  <si>
    <t>WAINSTALLS</t>
  </si>
  <si>
    <t>GB</t>
  </si>
  <si>
    <t>LUDDENDEN</t>
  </si>
  <si>
    <t>GC</t>
  </si>
  <si>
    <t xml:space="preserve">LUDDENDENFOOT  </t>
  </si>
  <si>
    <t>GD</t>
  </si>
  <si>
    <t>WARLEY WOOD</t>
  </si>
  <si>
    <t>GE</t>
  </si>
  <si>
    <t>MIDGLEY</t>
  </si>
  <si>
    <t>GF</t>
  </si>
  <si>
    <t>BOULDERCLOUGH</t>
  </si>
  <si>
    <t>GG</t>
  </si>
  <si>
    <t>SCOUT ROAD</t>
  </si>
  <si>
    <t>Cragg Vale Ward</t>
  </si>
  <si>
    <t>GH</t>
  </si>
  <si>
    <t>CRAGG VALE</t>
  </si>
  <si>
    <t>GJ</t>
  </si>
  <si>
    <t>CALDENE</t>
  </si>
  <si>
    <t>Caldene Ward</t>
  </si>
  <si>
    <t>GK</t>
  </si>
  <si>
    <t>WHITE LEE</t>
  </si>
  <si>
    <t>White Lee Ward</t>
  </si>
  <si>
    <t>HA</t>
  </si>
  <si>
    <t>NORTHOWRAM GREEN</t>
  </si>
  <si>
    <t>HB</t>
  </si>
  <si>
    <t>BACK CLOUGH</t>
  </si>
  <si>
    <t>HC</t>
  </si>
  <si>
    <t>CLAREMOUNT</t>
  </si>
  <si>
    <t>HD</t>
  </si>
  <si>
    <t xml:space="preserve">SHELF  </t>
  </si>
  <si>
    <t>HE</t>
  </si>
  <si>
    <t>WITCHFIELD HILL</t>
  </si>
  <si>
    <t>JA</t>
  </si>
  <si>
    <t>OVENDEN</t>
  </si>
  <si>
    <t>JB</t>
  </si>
  <si>
    <t>LEE MOUNT</t>
  </si>
  <si>
    <t>JC</t>
  </si>
  <si>
    <t>DEANFIELD</t>
  </si>
  <si>
    <t>JD</t>
  </si>
  <si>
    <t>MOORSIDE</t>
  </si>
  <si>
    <t>JE</t>
  </si>
  <si>
    <t xml:space="preserve">THE HEBBLE </t>
  </si>
  <si>
    <t>KA</t>
  </si>
  <si>
    <t>PARKINSON LANE</t>
  </si>
  <si>
    <t>KB</t>
  </si>
  <si>
    <t>PEOPLE'S PARK</t>
  </si>
  <si>
    <t>KC</t>
  </si>
  <si>
    <t>KING CROSS</t>
  </si>
  <si>
    <t>KD</t>
  </si>
  <si>
    <t>WARLEY ROAD</t>
  </si>
  <si>
    <t>KE</t>
  </si>
  <si>
    <t>ST JOHN'S</t>
  </si>
  <si>
    <t>KF</t>
  </si>
  <si>
    <t>BEECH HILL</t>
  </si>
  <si>
    <t>KG</t>
  </si>
  <si>
    <t>QUEENS</t>
  </si>
  <si>
    <t>LA</t>
  </si>
  <si>
    <t>CARR GREEN</t>
  </si>
  <si>
    <t>LB</t>
  </si>
  <si>
    <t>WOODHOUSE</t>
  </si>
  <si>
    <t>LC</t>
  </si>
  <si>
    <t>RASTRICK</t>
  </si>
  <si>
    <t>LD</t>
  </si>
  <si>
    <t xml:space="preserve">LONGROYDE  </t>
  </si>
  <si>
    <t>LE</t>
  </si>
  <si>
    <t>FIELD LANE</t>
  </si>
  <si>
    <t>MA</t>
  </si>
  <si>
    <t>MILL BANK</t>
  </si>
  <si>
    <t>MB</t>
  </si>
  <si>
    <t>SOWERBY</t>
  </si>
  <si>
    <t>MC</t>
  </si>
  <si>
    <t>WHITE WINDOWS</t>
  </si>
  <si>
    <t>MD</t>
  </si>
  <si>
    <t>TRIANGLE</t>
  </si>
  <si>
    <t>ME</t>
  </si>
  <si>
    <t>BARKISLAND</t>
  </si>
  <si>
    <t xml:space="preserve">Parish of Ripponden </t>
  </si>
  <si>
    <t>Barkisland Ward</t>
  </si>
  <si>
    <t>MF</t>
  </si>
  <si>
    <t>RIPPONDEN</t>
  </si>
  <si>
    <t>Ripponden Ward</t>
  </si>
  <si>
    <t>MG</t>
  </si>
  <si>
    <t xml:space="preserve">RISHWORTH </t>
  </si>
  <si>
    <t>Rishworth Ward</t>
  </si>
  <si>
    <t>MH</t>
  </si>
  <si>
    <t>STONES</t>
  </si>
  <si>
    <t>MJ</t>
  </si>
  <si>
    <t>SOYLAND</t>
  </si>
  <si>
    <t>Soyland Ward</t>
  </si>
  <si>
    <t>MK</t>
  </si>
  <si>
    <t>LIGHTHAZELS</t>
  </si>
  <si>
    <t>NA</t>
  </si>
  <si>
    <t>MANOR HEATH</t>
  </si>
  <si>
    <t>NB</t>
  </si>
  <si>
    <t>STAFFORD</t>
  </si>
  <si>
    <t>NC</t>
  </si>
  <si>
    <t>SKIRCOAT GREEN</t>
  </si>
  <si>
    <t>ND</t>
  </si>
  <si>
    <t>COPLEY</t>
  </si>
  <si>
    <t>NE</t>
  </si>
  <si>
    <t>WELL HEAD</t>
  </si>
  <si>
    <t>NF</t>
  </si>
  <si>
    <t>SAVILE PARK</t>
  </si>
  <si>
    <t>PA</t>
  </si>
  <si>
    <t>WILLOWFIELD</t>
  </si>
  <si>
    <t>PB</t>
  </si>
  <si>
    <t>PYE NEST</t>
  </si>
  <si>
    <t>PC</t>
  </si>
  <si>
    <t>SOWERBY BRIDGE NORTH</t>
  </si>
  <si>
    <t>PD</t>
  </si>
  <si>
    <t>SOWERBY BRIDGE CENTRAL</t>
  </si>
  <si>
    <t>PE</t>
  </si>
  <si>
    <t>QUARRY HILL</t>
  </si>
  <si>
    <t>PF</t>
  </si>
  <si>
    <t>SPRING EDGE</t>
  </si>
  <si>
    <t>QA</t>
  </si>
  <si>
    <t>TODMORDEN CENTRAL NO 1</t>
  </si>
  <si>
    <t>Central Ward</t>
  </si>
  <si>
    <t>QB</t>
  </si>
  <si>
    <t>TODMORDEN CENTRAL NO 2</t>
  </si>
  <si>
    <t>QC</t>
  </si>
  <si>
    <t xml:space="preserve">CORNHOLME  </t>
  </si>
  <si>
    <t>Cornholme Ward</t>
  </si>
  <si>
    <t>QD</t>
  </si>
  <si>
    <t>PORTSMOUTH</t>
  </si>
  <si>
    <t>QE</t>
  </si>
  <si>
    <t>LANGFIELD</t>
  </si>
  <si>
    <t>Langfield Ward</t>
  </si>
  <si>
    <t>QF</t>
  </si>
  <si>
    <t xml:space="preserve">STANSFIELD </t>
  </si>
  <si>
    <t>Stansfield Ward</t>
  </si>
  <si>
    <t>QG</t>
  </si>
  <si>
    <t>CENTRE VALE</t>
  </si>
  <si>
    <t>QH</t>
  </si>
  <si>
    <t>WALSDEN ST PETER'S</t>
  </si>
  <si>
    <t>Walsden Ward</t>
  </si>
  <si>
    <t>QJ</t>
  </si>
  <si>
    <t>WALSDEN  SOUTH</t>
  </si>
  <si>
    <t>RA</t>
  </si>
  <si>
    <t>TOWN NORTHERN</t>
  </si>
  <si>
    <t>RB</t>
  </si>
  <si>
    <t>TOWN CENTRAL</t>
  </si>
  <si>
    <t>RC</t>
  </si>
  <si>
    <t>BOOTHTOWN</t>
  </si>
  <si>
    <t>RD</t>
  </si>
  <si>
    <t>SOUTHOWRAM</t>
  </si>
  <si>
    <t>RE</t>
  </si>
  <si>
    <t>SIDDAL</t>
  </si>
  <si>
    <t>RF</t>
  </si>
  <si>
    <t>WHITEGATE</t>
  </si>
  <si>
    <t>SA</t>
  </si>
  <si>
    <t>CLAY PITS</t>
  </si>
  <si>
    <t>SB</t>
  </si>
  <si>
    <t>LING BOB</t>
  </si>
  <si>
    <t>SC</t>
  </si>
  <si>
    <t>HIGHROAD WELL</t>
  </si>
  <si>
    <t>SD</t>
  </si>
  <si>
    <t>WARLEY TOWN</t>
  </si>
  <si>
    <t>SE</t>
  </si>
  <si>
    <t>PELLON</t>
  </si>
  <si>
    <t xml:space="preserve"> </t>
  </si>
  <si>
    <t>SF</t>
  </si>
  <si>
    <t>MOUNT TABOR</t>
  </si>
  <si>
    <t>SG</t>
  </si>
  <si>
    <t>NORTON TOWER</t>
  </si>
  <si>
    <t>SH</t>
  </si>
  <si>
    <t>OVENDEN 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</si>
</sst>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3">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b/>
      <i/>
      <sz val="12"/>
      <name val="Arial"/>
      <family val="2"/>
    </font>
    <font>
      <u/>
      <sz val="12"/>
      <color indexed="12"/>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b/>
      <i/>
      <sz val="14"/>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6">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6">
    <xf numFmtId="0" fontId="0" fillId="0" borderId="0">
      <alignment vertical="top"/>
    </xf>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8" fillId="29" borderId="16" applyNumberFormat="0" applyAlignment="0" applyProtection="0"/>
    <xf numFmtId="0" fontId="19" fillId="30" borderId="17"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0" fillId="0" borderId="0" applyNumberFormat="0" applyFill="0" applyBorder="0" applyAlignment="0" applyProtection="0"/>
    <xf numFmtId="2" fontId="3" fillId="0" borderId="0" applyFont="0" applyFill="0" applyBorder="0" applyAlignment="0" applyProtection="0"/>
    <xf numFmtId="0" fontId="21" fillId="31" borderId="0" applyNumberFormat="0" applyBorder="0" applyAlignment="0" applyProtection="0"/>
    <xf numFmtId="0" fontId="1" fillId="0" borderId="0" applyNumberFormat="0" applyFont="0" applyFill="0" applyAlignment="0" applyProtection="0"/>
    <xf numFmtId="0" fontId="22" fillId="0" borderId="18"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3" fillId="0" borderId="19" applyNumberFormat="0" applyFill="0" applyAlignment="0" applyProtection="0"/>
    <xf numFmtId="0" fontId="2" fillId="0" borderId="0" applyNumberFormat="0" applyFont="0" applyFill="0" applyAlignment="0" applyProtection="0"/>
    <xf numFmtId="0" fontId="24" fillId="0" borderId="20" applyNumberFormat="0" applyFill="0" applyAlignment="0" applyProtection="0"/>
    <xf numFmtId="0" fontId="24" fillId="0" borderId="0" applyNumberFormat="0" applyFill="0" applyBorder="0" applyAlignment="0" applyProtection="0"/>
    <xf numFmtId="0" fontId="9" fillId="0" borderId="0" applyNumberFormat="0" applyFill="0" applyBorder="0" applyAlignment="0" applyProtection="0">
      <alignment vertical="top"/>
      <protection locked="0"/>
    </xf>
    <xf numFmtId="0" fontId="25" fillId="32" borderId="16" applyNumberFormat="0" applyAlignment="0" applyProtection="0"/>
    <xf numFmtId="0" fontId="26" fillId="0" borderId="21" applyNumberFormat="0" applyFill="0" applyAlignment="0" applyProtection="0"/>
    <xf numFmtId="0" fontId="27" fillId="33" borderId="0" applyNumberFormat="0" applyBorder="0" applyAlignment="0" applyProtection="0"/>
    <xf numFmtId="0" fontId="15" fillId="0" borderId="0"/>
    <xf numFmtId="0" fontId="14" fillId="0" borderId="0">
      <alignment vertical="top"/>
    </xf>
    <xf numFmtId="0" fontId="15" fillId="34" borderId="22" applyNumberFormat="0" applyFont="0" applyAlignment="0" applyProtection="0"/>
    <xf numFmtId="0" fontId="28" fillId="29" borderId="23" applyNumberFormat="0" applyAlignment="0" applyProtection="0"/>
    <xf numFmtId="0" fontId="29" fillId="0" borderId="0" applyNumberFormat="0" applyFill="0" applyBorder="0" applyAlignment="0" applyProtection="0"/>
    <xf numFmtId="0" fontId="3" fillId="0" borderId="1" applyNumberFormat="0" applyFont="0" applyBorder="0" applyAlignment="0" applyProtection="0"/>
    <xf numFmtId="0" fontId="30" fillId="0" borderId="24" applyNumberFormat="0" applyFill="0" applyAlignment="0" applyProtection="0"/>
    <xf numFmtId="0" fontId="3" fillId="0" borderId="1" applyNumberFormat="0" applyFont="0" applyBorder="0" applyAlignment="0" applyProtection="0"/>
    <xf numFmtId="0" fontId="31" fillId="0" borderId="0" applyNumberFormat="0" applyFill="0" applyBorder="0" applyAlignment="0" applyProtection="0"/>
  </cellStyleXfs>
  <cellXfs count="79">
    <xf numFmtId="0" fontId="0" fillId="0" borderId="0" xfId="0" applyAlignment="1"/>
    <xf numFmtId="0" fontId="0" fillId="2" borderId="0" xfId="0" applyFill="1" applyAlignment="1"/>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0" fillId="3" borderId="0" xfId="0" applyFont="1" applyFill="1" applyAlignment="1">
      <alignment vertical="center"/>
    </xf>
    <xf numFmtId="0" fontId="11" fillId="3" borderId="5" xfId="0" applyFont="1" applyFill="1" applyBorder="1" applyAlignment="1">
      <alignment horizontal="right" vertical="center"/>
    </xf>
    <xf numFmtId="3" fontId="8" fillId="3" borderId="0" xfId="0" applyNumberFormat="1" applyFont="1" applyFill="1" applyAlignment="1">
      <alignment horizontal="center" vertical="center"/>
    </xf>
    <xf numFmtId="0" fontId="12" fillId="3" borderId="8" xfId="0" applyFont="1" applyFill="1" applyBorder="1" applyAlignment="1">
      <alignment horizontal="right"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1" fillId="3" borderId="0" xfId="0" applyFont="1" applyFill="1" applyAlignment="1">
      <alignment horizontal="right" vertical="center"/>
    </xf>
    <xf numFmtId="0" fontId="12" fillId="3" borderId="0" xfId="0" applyFont="1" applyFill="1" applyAlignment="1">
      <alignment horizontal="right" vertical="center"/>
    </xf>
    <xf numFmtId="0" fontId="0" fillId="2" borderId="0" xfId="0" applyFill="1" applyAlignment="1">
      <alignment wrapText="1"/>
    </xf>
    <xf numFmtId="0" fontId="9" fillId="2" borderId="0" xfId="43" applyFill="1" applyAlignment="1" applyProtection="1">
      <alignment vertical="center"/>
      <protection locked="0"/>
    </xf>
    <xf numFmtId="0" fontId="13"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1" fillId="3" borderId="9" xfId="0" applyFont="1" applyFill="1" applyBorder="1" applyAlignment="1">
      <alignment horizontal="center" vertical="center" wrapText="1"/>
    </xf>
    <xf numFmtId="0" fontId="3" fillId="0" borderId="25" xfId="0" applyFont="1" applyBorder="1" applyAlignment="1" applyProtection="1">
      <alignment horizontal="center" vertical="center"/>
      <protection locked="0"/>
    </xf>
    <xf numFmtId="0" fontId="3" fillId="0" borderId="25" xfId="0" applyFont="1"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5" xfId="0" applyBorder="1" applyAlignment="1">
      <alignment horizontal="center" vertical="center"/>
    </xf>
    <xf numFmtId="0" fontId="0" fillId="0" borderId="25" xfId="0" applyBorder="1" applyAlignment="1" applyProtection="1">
      <alignment horizontal="center" vertical="center"/>
      <protection locked="0"/>
    </xf>
    <xf numFmtId="0" fontId="0" fillId="3" borderId="25" xfId="0" applyFill="1" applyBorder="1" applyAlignment="1">
      <alignment horizontal="center" vertical="center"/>
    </xf>
    <xf numFmtId="0" fontId="0" fillId="3" borderId="25" xfId="0" applyFill="1" applyBorder="1" applyAlignment="1">
      <alignment horizontal="left" vertical="center"/>
    </xf>
    <xf numFmtId="0" fontId="3" fillId="3" borderId="25" xfId="0" applyFont="1" applyFill="1" applyBorder="1" applyAlignment="1">
      <alignment horizontal="left" vertical="center"/>
    </xf>
    <xf numFmtId="1" fontId="3" fillId="0" borderId="25" xfId="0" applyNumberFormat="1" applyFont="1" applyBorder="1" applyAlignment="1" applyProtection="1">
      <alignment horizontal="center" vertical="center"/>
      <protection locked="0"/>
    </xf>
    <xf numFmtId="0" fontId="3" fillId="0" borderId="25" xfId="0" applyFont="1" applyBorder="1" applyAlignment="1" applyProtection="1">
      <alignment vertical="center" wrapText="1"/>
      <protection locked="0"/>
    </xf>
    <xf numFmtId="0" fontId="2" fillId="0" borderId="25" xfId="0" applyFont="1" applyBorder="1" applyAlignment="1" applyProtection="1">
      <alignment horizontal="center" vertical="center" wrapText="1"/>
      <protection locked="0"/>
    </xf>
    <xf numFmtId="3" fontId="0" fillId="0" borderId="25" xfId="0" applyNumberFormat="1" applyBorder="1" applyAlignment="1">
      <alignment horizontal="center" vertical="center"/>
    </xf>
    <xf numFmtId="9" fontId="0" fillId="0" borderId="25" xfId="0" applyNumberFormat="1" applyBorder="1" applyAlignment="1">
      <alignment horizontal="center" vertical="center"/>
    </xf>
    <xf numFmtId="0" fontId="3" fillId="0" borderId="25" xfId="0" applyFont="1" applyBorder="1" applyAlignment="1" applyProtection="1">
      <alignment vertical="center"/>
      <protection locked="0"/>
    </xf>
    <xf numFmtId="0" fontId="0" fillId="0" borderId="25" xfId="0" applyBorder="1" applyAlignment="1" applyProtection="1">
      <alignment vertical="center"/>
      <protection locked="0"/>
    </xf>
    <xf numFmtId="0" fontId="0" fillId="3" borderId="25" xfId="0" applyFill="1" applyBorder="1" applyAlignment="1">
      <alignment vertical="center"/>
    </xf>
    <xf numFmtId="0" fontId="11" fillId="3" borderId="25" xfId="0" applyFont="1" applyFill="1" applyBorder="1" applyAlignment="1">
      <alignment horizontal="center" vertical="center"/>
    </xf>
    <xf numFmtId="0" fontId="3" fillId="3" borderId="25" xfId="0" applyFont="1" applyFill="1" applyBorder="1" applyAlignment="1">
      <alignment horizontal="center" vertical="center"/>
    </xf>
    <xf numFmtId="0" fontId="11" fillId="0" borderId="0" xfId="0" applyFont="1" applyAlignment="1">
      <alignment horizontal="center" vertical="center" wrapText="1"/>
    </xf>
    <xf numFmtId="0" fontId="32" fillId="3" borderId="0" xfId="0" applyFont="1" applyFill="1" applyAlignment="1">
      <alignment horizontal="center" vertical="center"/>
    </xf>
    <xf numFmtId="0" fontId="11" fillId="3" borderId="0" xfId="0" applyFont="1" applyFill="1" applyAlignment="1">
      <alignment horizontal="center" vertical="center"/>
    </xf>
    <xf numFmtId="1" fontId="11" fillId="3" borderId="0" xfId="0" applyNumberFormat="1" applyFont="1" applyFill="1" applyAlignment="1">
      <alignment horizontal="center" vertical="center"/>
    </xf>
    <xf numFmtId="0" fontId="2" fillId="3" borderId="0" xfId="0" applyFont="1" applyFill="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3"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chellem.brown@calderdale.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16" sqref="C16"/>
    </sheetView>
  </sheetViews>
  <sheetFormatPr defaultColWidth="8.77734375" defaultRowHeight="15"/>
  <cols>
    <col min="1" max="2" width="8.77734375" style="1"/>
    <col min="3" max="3" width="75.21875" style="1" customWidth="1"/>
    <col min="4" max="16384" width="8.77734375" style="1"/>
  </cols>
  <sheetData>
    <row r="2" spans="2:3" ht="15.75">
      <c r="B2" s="32" t="s">
        <v>0</v>
      </c>
    </row>
    <row r="3" spans="2:3">
      <c r="B3" s="8" t="s">
        <v>1</v>
      </c>
      <c r="C3" s="10"/>
    </row>
    <row r="4" spans="2:3">
      <c r="B4" s="8" t="s">
        <v>2</v>
      </c>
      <c r="C4" s="25"/>
    </row>
    <row r="5" spans="2:3">
      <c r="B5" s="8" t="s">
        <v>3</v>
      </c>
      <c r="C5" s="10"/>
    </row>
    <row r="6" spans="2:3" ht="18" customHeight="1">
      <c r="B6" s="8" t="s">
        <v>4</v>
      </c>
      <c r="C6" s="30" t="s">
        <v>5</v>
      </c>
    </row>
    <row r="9" spans="2:3" ht="15.75">
      <c r="B9" s="32" t="s">
        <v>6</v>
      </c>
    </row>
    <row r="10" spans="2:3">
      <c r="B10" s="8" t="s">
        <v>1</v>
      </c>
      <c r="C10" s="27" t="s">
        <v>7</v>
      </c>
    </row>
    <row r="11" spans="2:3">
      <c r="B11" s="8" t="s">
        <v>2</v>
      </c>
      <c r="C11" s="25" t="s">
        <v>8</v>
      </c>
    </row>
    <row r="12" spans="2:3">
      <c r="B12" s="8" t="s">
        <v>3</v>
      </c>
      <c r="C12" s="10" t="s">
        <v>9</v>
      </c>
    </row>
    <row r="13" spans="2:3">
      <c r="B13" s="8" t="s">
        <v>4</v>
      </c>
      <c r="C13" s="10" t="s">
        <v>10</v>
      </c>
    </row>
    <row r="14" spans="2:3">
      <c r="B14" s="8"/>
      <c r="C14" s="10"/>
    </row>
    <row r="15" spans="2:3" ht="15.75">
      <c r="B15" s="32" t="s">
        <v>11</v>
      </c>
    </row>
    <row r="17" spans="2:3" ht="45">
      <c r="B17" s="7" t="s">
        <v>12</v>
      </c>
      <c r="C17" s="9" t="s">
        <v>13</v>
      </c>
    </row>
    <row r="18" spans="2:3" ht="60">
      <c r="B18" s="7" t="s">
        <v>14</v>
      </c>
      <c r="C18" s="9" t="s">
        <v>15</v>
      </c>
    </row>
    <row r="19" spans="2:3" ht="60">
      <c r="B19" s="7" t="s">
        <v>16</v>
      </c>
      <c r="C19" s="9" t="s">
        <v>17</v>
      </c>
    </row>
    <row r="20" spans="2:3" ht="48" customHeight="1">
      <c r="B20" s="7" t="s">
        <v>18</v>
      </c>
      <c r="C20" s="9" t="s">
        <v>19</v>
      </c>
    </row>
    <row r="21" spans="2:3" ht="30">
      <c r="B21" s="7" t="s">
        <v>20</v>
      </c>
      <c r="C21" s="9" t="s">
        <v>21</v>
      </c>
    </row>
    <row r="22" spans="2:3" ht="103.5" customHeight="1">
      <c r="B22" s="7" t="s">
        <v>22</v>
      </c>
      <c r="C22" s="9" t="s">
        <v>23</v>
      </c>
    </row>
    <row r="23" spans="2:3" ht="15.75">
      <c r="B23" s="32" t="s">
        <v>24</v>
      </c>
    </row>
    <row r="24" spans="2:3">
      <c r="B24" s="7"/>
      <c r="C24" s="9"/>
    </row>
    <row r="25" spans="2:3" ht="58.5" customHeight="1">
      <c r="B25" s="7" t="s">
        <v>12</v>
      </c>
      <c r="C25" s="24" t="s">
        <v>25</v>
      </c>
    </row>
    <row r="26" spans="2:3" ht="60" customHeight="1">
      <c r="B26" s="7" t="s">
        <v>14</v>
      </c>
      <c r="C26" s="24" t="s">
        <v>26</v>
      </c>
    </row>
    <row r="27" spans="2:3" ht="60">
      <c r="B27" s="7" t="s">
        <v>16</v>
      </c>
      <c r="C27" s="24" t="s">
        <v>27</v>
      </c>
    </row>
    <row r="28" spans="2:3">
      <c r="C28" s="24"/>
    </row>
    <row r="29" spans="2:3">
      <c r="C29" s="24"/>
    </row>
    <row r="30" spans="2:3">
      <c r="C30" s="24"/>
    </row>
    <row r="31" spans="2:3">
      <c r="C31" s="24"/>
    </row>
    <row r="32" spans="2:3">
      <c r="C32" s="24"/>
    </row>
    <row r="33" spans="3:3">
      <c r="C33" s="24"/>
    </row>
    <row r="34" spans="3:3">
      <c r="C34" s="24"/>
    </row>
    <row r="35" spans="3:3">
      <c r="C35" s="24"/>
    </row>
    <row r="36" spans="3:3">
      <c r="C36" s="24"/>
    </row>
  </sheetData>
  <phoneticPr fontId="5" type="noConversion"/>
  <hyperlinks>
    <hyperlink ref="C11" r:id="rId1" xr:uid="{37FA5B95-E1B6-4CFA-98B9-2F05B7A12664}"/>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41"/>
  <sheetViews>
    <sheetView tabSelected="1" zoomScale="72" workbookViewId="0">
      <selection activeCell="N115" sqref="N115"/>
    </sheetView>
  </sheetViews>
  <sheetFormatPr defaultColWidth="8.77734375" defaultRowHeight="15"/>
  <cols>
    <col min="1" max="1" width="2.77734375" style="4" customWidth="1"/>
    <col min="2" max="2" width="9.77734375" style="5" customWidth="1"/>
    <col min="3" max="6" width="23" style="3" customWidth="1"/>
    <col min="7" max="7" width="23.77734375" style="3" customWidth="1"/>
    <col min="8" max="8" width="12.21875" style="5" customWidth="1"/>
    <col min="9" max="9" width="12.21875" style="72" customWidth="1"/>
    <col min="10" max="10" width="2.77734375" style="4" customWidth="1"/>
    <col min="11" max="11" width="25.77734375" style="4" customWidth="1"/>
    <col min="12" max="16" width="12.77734375" style="5" customWidth="1"/>
    <col min="17" max="16384" width="8.77734375" style="4"/>
  </cols>
  <sheetData>
    <row r="2" spans="1:20" s="11" customFormat="1" ht="18.75">
      <c r="B2" s="13" t="s">
        <v>28</v>
      </c>
      <c r="C2" s="13"/>
      <c r="D2" s="13"/>
      <c r="E2" s="13"/>
      <c r="F2" s="13"/>
      <c r="G2" s="13"/>
      <c r="H2" s="12"/>
      <c r="I2" s="71"/>
      <c r="L2" s="12"/>
      <c r="M2" s="12"/>
      <c r="N2" s="12"/>
      <c r="O2" s="12"/>
      <c r="P2" s="12"/>
    </row>
    <row r="3" spans="1:20" s="14" customFormat="1" ht="15.75">
      <c r="A3" s="33"/>
      <c r="B3" s="29"/>
      <c r="C3" s="29"/>
      <c r="D3" s="29"/>
      <c r="E3" s="29"/>
      <c r="F3" s="29"/>
      <c r="G3" s="23"/>
      <c r="H3" s="34"/>
      <c r="I3" s="34"/>
      <c r="J3" s="33"/>
      <c r="K3" s="17" t="s">
        <v>29</v>
      </c>
      <c r="L3" s="35">
        <v>2022</v>
      </c>
      <c r="M3" s="35">
        <v>2029</v>
      </c>
      <c r="N3" s="36"/>
      <c r="O3" s="36"/>
      <c r="P3" s="36"/>
      <c r="Q3" s="33"/>
      <c r="R3" s="33"/>
      <c r="S3" s="33"/>
      <c r="T3" s="33"/>
    </row>
    <row r="4" spans="1:20" s="14" customFormat="1" ht="15" customHeight="1">
      <c r="A4" s="33"/>
      <c r="B4" s="74" t="s">
        <v>30</v>
      </c>
      <c r="C4" s="74"/>
      <c r="D4" s="74"/>
      <c r="E4" s="74"/>
      <c r="F4" s="74"/>
      <c r="G4" s="33"/>
      <c r="H4" s="33"/>
      <c r="I4" s="36"/>
      <c r="J4" s="33"/>
      <c r="K4" s="15" t="s">
        <v>31</v>
      </c>
      <c r="L4" s="16">
        <v>51</v>
      </c>
      <c r="M4" s="16">
        <v>51</v>
      </c>
      <c r="N4" s="36"/>
      <c r="O4" s="36"/>
      <c r="P4" s="36"/>
      <c r="Q4" s="33"/>
      <c r="R4" s="33"/>
      <c r="S4" s="33"/>
      <c r="T4" s="33"/>
    </row>
    <row r="5" spans="1:20" s="14" customFormat="1" ht="15" customHeight="1">
      <c r="A5" s="33"/>
      <c r="B5" s="74"/>
      <c r="C5" s="74"/>
      <c r="D5" s="74"/>
      <c r="E5" s="74"/>
      <c r="F5" s="74"/>
      <c r="G5" s="22"/>
      <c r="H5" s="16"/>
      <c r="I5" s="16"/>
      <c r="J5" s="33"/>
      <c r="K5" s="15" t="s">
        <v>32</v>
      </c>
      <c r="L5" s="16">
        <f>SUM(H20:H140)</f>
        <v>151041</v>
      </c>
      <c r="M5" s="16">
        <f>SUM(I20:I140)</f>
        <v>160015.47434031483</v>
      </c>
      <c r="N5" s="36"/>
      <c r="O5" s="36"/>
      <c r="P5" s="36"/>
      <c r="Q5" s="33"/>
      <c r="R5" s="33"/>
      <c r="S5" s="33"/>
      <c r="T5" s="33"/>
    </row>
    <row r="6" spans="1:20" s="14" customFormat="1" ht="15.75" customHeight="1">
      <c r="A6" s="33"/>
      <c r="B6" s="74"/>
      <c r="C6" s="74"/>
      <c r="D6" s="74"/>
      <c r="E6" s="74"/>
      <c r="F6" s="74"/>
      <c r="G6" s="33"/>
      <c r="H6" s="33"/>
      <c r="I6" s="36"/>
      <c r="J6" s="33"/>
      <c r="K6" s="15" t="s">
        <v>33</v>
      </c>
      <c r="L6" s="16">
        <f>L5/L4</f>
        <v>2961.5882352941176</v>
      </c>
      <c r="M6" s="16">
        <f>M5/M4</f>
        <v>3137.5583203983301</v>
      </c>
      <c r="N6" s="36"/>
      <c r="O6" s="36"/>
      <c r="P6" s="36"/>
      <c r="Q6" s="33"/>
      <c r="R6" s="33"/>
      <c r="S6" s="33"/>
      <c r="T6" s="33"/>
    </row>
    <row r="7" spans="1:20" s="14" customFormat="1" ht="15.75" customHeight="1">
      <c r="A7" s="33"/>
      <c r="B7" s="37"/>
      <c r="C7" s="37"/>
      <c r="D7" s="37"/>
      <c r="E7" s="37"/>
      <c r="F7" s="37"/>
      <c r="G7" s="33"/>
      <c r="H7" s="33"/>
      <c r="I7" s="36"/>
      <c r="J7" s="33"/>
      <c r="K7" s="22"/>
      <c r="L7" s="16"/>
      <c r="M7" s="16"/>
      <c r="N7" s="36"/>
      <c r="O7" s="36"/>
      <c r="P7" s="36"/>
      <c r="Q7" s="33"/>
      <c r="R7" s="33"/>
      <c r="S7" s="33"/>
      <c r="T7" s="33"/>
    </row>
    <row r="8" spans="1:20" s="14" customFormat="1" ht="15.75" customHeight="1">
      <c r="A8" s="33"/>
      <c r="B8" s="78" t="s">
        <v>34</v>
      </c>
      <c r="C8" s="78"/>
      <c r="D8" s="78"/>
      <c r="E8" s="78"/>
      <c r="F8" s="78"/>
      <c r="G8" s="33"/>
      <c r="H8" s="33"/>
      <c r="I8" s="36"/>
      <c r="J8" s="33"/>
      <c r="K8" s="22"/>
      <c r="L8" s="16"/>
      <c r="M8" s="16"/>
      <c r="N8" s="36"/>
      <c r="O8" s="36"/>
      <c r="P8" s="26" t="s">
        <v>35</v>
      </c>
      <c r="Q8" s="33"/>
      <c r="R8" s="33"/>
      <c r="S8" s="33"/>
      <c r="T8" s="33"/>
    </row>
    <row r="9" spans="1:20">
      <c r="L9" s="4"/>
      <c r="M9" s="4"/>
    </row>
    <row r="10" spans="1:20" ht="51" customHeight="1">
      <c r="B10" s="6" t="s">
        <v>36</v>
      </c>
      <c r="C10" s="6" t="s">
        <v>37</v>
      </c>
      <c r="D10" s="6" t="s">
        <v>38</v>
      </c>
      <c r="E10" s="6" t="s">
        <v>39</v>
      </c>
      <c r="F10" s="6" t="s">
        <v>40</v>
      </c>
      <c r="G10" s="6" t="s">
        <v>41</v>
      </c>
      <c r="H10" s="6" t="s">
        <v>42</v>
      </c>
      <c r="I10" s="6" t="s">
        <v>43</v>
      </c>
      <c r="J10" s="20"/>
      <c r="K10" s="6" t="s">
        <v>44</v>
      </c>
      <c r="L10" s="21" t="s">
        <v>45</v>
      </c>
      <c r="M10" s="75" t="s">
        <v>46</v>
      </c>
      <c r="N10" s="76"/>
      <c r="O10" s="76"/>
      <c r="P10" s="77"/>
    </row>
    <row r="11" spans="1:20" ht="15.75" thickBot="1"/>
    <row r="12" spans="1:20" s="2" customFormat="1" ht="46.5" customHeight="1" thickBot="1">
      <c r="A12" s="38"/>
      <c r="B12" s="31" t="s">
        <v>47</v>
      </c>
      <c r="C12" s="39" t="s">
        <v>48</v>
      </c>
      <c r="D12" s="39" t="s">
        <v>49</v>
      </c>
      <c r="E12" s="39" t="s">
        <v>50</v>
      </c>
      <c r="F12" s="39" t="s">
        <v>51</v>
      </c>
      <c r="G12" s="39" t="s">
        <v>52</v>
      </c>
      <c r="H12" s="31" t="s">
        <v>53</v>
      </c>
      <c r="I12" s="31" t="s">
        <v>54</v>
      </c>
      <c r="J12" s="38"/>
      <c r="K12" s="40" t="s">
        <v>55</v>
      </c>
      <c r="L12" s="31" t="s">
        <v>56</v>
      </c>
      <c r="M12" s="41" t="s">
        <v>53</v>
      </c>
      <c r="N12" s="31" t="s">
        <v>57</v>
      </c>
      <c r="O12" s="41" t="s">
        <v>54</v>
      </c>
      <c r="P12" s="31" t="s">
        <v>58</v>
      </c>
      <c r="Q12" s="38"/>
      <c r="R12" s="38"/>
      <c r="S12" s="38"/>
      <c r="T12" s="38"/>
    </row>
    <row r="13" spans="1:20" s="2" customFormat="1" ht="15.75">
      <c r="A13" s="38"/>
      <c r="B13" s="42"/>
      <c r="C13" s="43"/>
      <c r="D13" s="43"/>
      <c r="E13" s="43"/>
      <c r="F13" s="43"/>
      <c r="G13" s="43"/>
      <c r="H13" s="42"/>
      <c r="I13" s="44"/>
      <c r="J13" s="38"/>
      <c r="K13" s="45"/>
      <c r="L13" s="42"/>
      <c r="M13" s="42"/>
      <c r="N13" s="42"/>
      <c r="O13" s="42"/>
      <c r="P13" s="42"/>
      <c r="Q13" s="38"/>
      <c r="R13" s="38"/>
      <c r="S13" s="38"/>
      <c r="T13" s="38"/>
    </row>
    <row r="14" spans="1:20" s="2" customFormat="1" ht="15.75">
      <c r="A14" s="46"/>
      <c r="B14" s="18" t="s">
        <v>59</v>
      </c>
      <c r="C14" s="19" t="s">
        <v>60</v>
      </c>
      <c r="D14" s="19" t="s">
        <v>61</v>
      </c>
      <c r="E14" s="19"/>
      <c r="F14" s="19" t="s">
        <v>62</v>
      </c>
      <c r="G14" s="19" t="s">
        <v>63</v>
      </c>
      <c r="H14" s="18">
        <v>480</v>
      </c>
      <c r="I14" s="70">
        <v>502</v>
      </c>
      <c r="J14" s="47"/>
      <c r="K14" s="61" t="s">
        <v>64</v>
      </c>
      <c r="L14" s="62">
        <v>3</v>
      </c>
      <c r="M14" s="63">
        <f t="shared" ref="M14:M30" si="0">IF(K14="",0,(SUMIF($G$20:$G$140,K14,$H$20:$H$140)))</f>
        <v>8274</v>
      </c>
      <c r="N14" s="64">
        <f>IF(K14="",-1,(-($L$6-(M14/L14))/$L$6))</f>
        <v>-6.874292410669948E-2</v>
      </c>
      <c r="O14" s="63">
        <f t="shared" ref="O14:O19" si="1">IF(K14="",0,(SUMIF($G$19:$G$140,K14,$I$19:$I$140)))</f>
        <v>8840</v>
      </c>
      <c r="P14" s="64">
        <f>IF(K14="",-1,(-($M$6-(O14/L14))/$M$6))</f>
        <v>-6.0840830428748452E-2</v>
      </c>
      <c r="Q14" s="38"/>
      <c r="R14" s="38"/>
      <c r="S14" s="38"/>
      <c r="T14" s="38"/>
    </row>
    <row r="15" spans="1:20" s="2" customFormat="1" ht="15.75">
      <c r="A15" s="46"/>
      <c r="B15" s="18" t="s">
        <v>65</v>
      </c>
      <c r="C15" s="19" t="s">
        <v>66</v>
      </c>
      <c r="D15" s="19" t="s">
        <v>67</v>
      </c>
      <c r="E15" s="19"/>
      <c r="F15" s="19" t="s">
        <v>62</v>
      </c>
      <c r="G15" s="19" t="s">
        <v>63</v>
      </c>
      <c r="H15" s="18">
        <v>67</v>
      </c>
      <c r="I15" s="70">
        <v>68</v>
      </c>
      <c r="J15" s="47"/>
      <c r="K15" s="61" t="s">
        <v>68</v>
      </c>
      <c r="L15" s="62">
        <v>3</v>
      </c>
      <c r="M15" s="63">
        <f t="shared" si="0"/>
        <v>9239</v>
      </c>
      <c r="N15" s="64">
        <f>IF(K15="",-1,(-($L$6-(M15/L15))/$L$6))</f>
        <v>3.9869969081242816E-2</v>
      </c>
      <c r="O15" s="63">
        <f t="shared" si="1"/>
        <v>9348.2508412921325</v>
      </c>
      <c r="P15" s="64">
        <f>IF(K15="",-1,(-($M$6-(O15/L15))/$M$6))</f>
        <v>-6.8444007860098644E-3</v>
      </c>
      <c r="Q15" s="38"/>
      <c r="R15" s="38"/>
      <c r="S15" s="38"/>
      <c r="T15" s="48"/>
    </row>
    <row r="16" spans="1:20" s="2" customFormat="1" ht="15.75">
      <c r="A16" s="46"/>
      <c r="B16" s="18" t="s">
        <v>69</v>
      </c>
      <c r="C16" s="19" t="s">
        <v>70</v>
      </c>
      <c r="D16" s="19" t="s">
        <v>71</v>
      </c>
      <c r="E16" s="19"/>
      <c r="F16" s="19"/>
      <c r="G16" s="19" t="s">
        <v>63</v>
      </c>
      <c r="H16" s="18">
        <v>893</v>
      </c>
      <c r="I16" s="70">
        <v>897</v>
      </c>
      <c r="J16" s="47"/>
      <c r="K16" s="61" t="s">
        <v>72</v>
      </c>
      <c r="L16" s="62">
        <v>3</v>
      </c>
      <c r="M16" s="63">
        <f t="shared" si="0"/>
        <v>8802</v>
      </c>
      <c r="N16" s="64">
        <f t="shared" ref="N16:N78" si="2">IF(K16="",-1,(-($L$6-(M16/L16))/$L$6))</f>
        <v>-9.3153514608615932E-3</v>
      </c>
      <c r="O16" s="63">
        <f t="shared" si="1"/>
        <v>10128.553353997264</v>
      </c>
      <c r="P16" s="64">
        <f t="shared" ref="P16:P78" si="3">IF(K16="",-1,(-($M$6-(O16/L16))/$M$6))</f>
        <v>7.6054723631016452E-2</v>
      </c>
      <c r="Q16" s="38"/>
      <c r="R16" s="38"/>
      <c r="S16" s="38"/>
      <c r="T16" s="48"/>
    </row>
    <row r="17" spans="1:20" s="2" customFormat="1" ht="15.75">
      <c r="A17" s="46"/>
      <c r="B17" s="18" t="s">
        <v>73</v>
      </c>
      <c r="C17" s="19" t="s">
        <v>74</v>
      </c>
      <c r="D17" s="19" t="s">
        <v>75</v>
      </c>
      <c r="E17" s="19" t="s">
        <v>76</v>
      </c>
      <c r="F17" s="19"/>
      <c r="G17" s="19" t="s">
        <v>63</v>
      </c>
      <c r="H17" s="18">
        <v>759</v>
      </c>
      <c r="I17" s="70">
        <v>780</v>
      </c>
      <c r="J17" s="47"/>
      <c r="K17" s="61" t="s">
        <v>77</v>
      </c>
      <c r="L17" s="62">
        <v>3</v>
      </c>
      <c r="M17" s="63">
        <f t="shared" si="0"/>
        <v>8506</v>
      </c>
      <c r="N17" s="64">
        <f t="shared" si="2"/>
        <v>-4.2630808853225205E-2</v>
      </c>
      <c r="O17" s="63">
        <f t="shared" si="1"/>
        <v>9301.8132935279609</v>
      </c>
      <c r="P17" s="64">
        <f t="shared" si="3"/>
        <v>-1.1777913093150617E-2</v>
      </c>
      <c r="Q17" s="38"/>
      <c r="R17" s="38"/>
      <c r="S17" s="38"/>
      <c r="T17" s="48"/>
    </row>
    <row r="18" spans="1:20" s="2" customFormat="1" ht="15.75">
      <c r="A18" s="46"/>
      <c r="B18" s="18" t="s">
        <v>78</v>
      </c>
      <c r="C18" s="19" t="s">
        <v>79</v>
      </c>
      <c r="D18" s="19" t="s">
        <v>75</v>
      </c>
      <c r="E18" s="19" t="s">
        <v>80</v>
      </c>
      <c r="F18" s="19"/>
      <c r="G18" s="19" t="s">
        <v>63</v>
      </c>
      <c r="H18" s="18">
        <v>803</v>
      </c>
      <c r="I18" s="70">
        <v>824</v>
      </c>
      <c r="J18" s="47"/>
      <c r="K18" s="61" t="s">
        <v>81</v>
      </c>
      <c r="L18" s="62">
        <v>3</v>
      </c>
      <c r="M18" s="63">
        <f t="shared" si="0"/>
        <v>9100</v>
      </c>
      <c r="N18" s="64">
        <f t="shared" si="2"/>
        <v>2.4225210373342417E-2</v>
      </c>
      <c r="O18" s="63">
        <f t="shared" si="1"/>
        <v>9786</v>
      </c>
      <c r="P18" s="64">
        <f t="shared" si="3"/>
        <v>3.9661949482383274E-2</v>
      </c>
      <c r="Q18" s="38"/>
      <c r="R18" s="38"/>
      <c r="S18" s="38"/>
      <c r="T18" s="48"/>
    </row>
    <row r="19" spans="1:20" s="2" customFormat="1" ht="15.75">
      <c r="A19" s="38"/>
      <c r="B19" s="49"/>
      <c r="C19" s="50"/>
      <c r="D19" s="50"/>
      <c r="E19" s="50"/>
      <c r="F19" s="50"/>
      <c r="G19" s="50"/>
      <c r="H19" s="49"/>
      <c r="I19" s="51"/>
      <c r="J19" s="38"/>
      <c r="K19" s="53" t="s">
        <v>82</v>
      </c>
      <c r="L19" s="62">
        <v>3</v>
      </c>
      <c r="M19" s="63">
        <f t="shared" si="0"/>
        <v>9203</v>
      </c>
      <c r="N19" s="64">
        <f t="shared" si="2"/>
        <v>3.5818089128117507E-2</v>
      </c>
      <c r="O19" s="63">
        <f t="shared" si="1"/>
        <v>9962</v>
      </c>
      <c r="P19" s="64">
        <f t="shared" si="3"/>
        <v>5.8360141093756555E-2</v>
      </c>
      <c r="Q19" s="38"/>
      <c r="R19" s="38"/>
      <c r="S19" s="38"/>
      <c r="T19" s="48"/>
    </row>
    <row r="20" spans="1:20" ht="15.75">
      <c r="B20" s="52" t="s">
        <v>83</v>
      </c>
      <c r="C20" s="53" t="s">
        <v>84</v>
      </c>
      <c r="D20" s="54"/>
      <c r="E20" s="54"/>
      <c r="F20" s="54"/>
      <c r="G20" s="53" t="s">
        <v>64</v>
      </c>
      <c r="H20" s="55">
        <v>745</v>
      </c>
      <c r="I20" s="60">
        <v>751</v>
      </c>
      <c r="K20" s="61" t="s">
        <v>85</v>
      </c>
      <c r="L20" s="62">
        <v>3</v>
      </c>
      <c r="M20" s="63">
        <f t="shared" si="0"/>
        <v>8016</v>
      </c>
      <c r="N20" s="64">
        <f t="shared" si="2"/>
        <v>-9.7781397104097542E-2</v>
      </c>
      <c r="O20" s="63">
        <f t="shared" ref="O20:O83" si="4">IF(K20="",0,(SUMIF($G$19:$G$140,K20,$I$19:$I$140)))</f>
        <v>7986</v>
      </c>
      <c r="P20" s="64">
        <f t="shared" si="3"/>
        <v>-0.15156955563393493</v>
      </c>
      <c r="T20" s="28"/>
    </row>
    <row r="21" spans="1:20" ht="15.75">
      <c r="B21" s="52" t="s">
        <v>86</v>
      </c>
      <c r="C21" s="53" t="s">
        <v>87</v>
      </c>
      <c r="D21" s="54"/>
      <c r="E21" s="54"/>
      <c r="F21" s="54"/>
      <c r="G21" s="53" t="s">
        <v>64</v>
      </c>
      <c r="H21" s="55">
        <v>1872</v>
      </c>
      <c r="I21" s="60">
        <v>1885</v>
      </c>
      <c r="K21" s="65" t="s">
        <v>88</v>
      </c>
      <c r="L21" s="62">
        <v>3</v>
      </c>
      <c r="M21" s="63">
        <f t="shared" si="0"/>
        <v>9113</v>
      </c>
      <c r="N21" s="64">
        <f t="shared" si="2"/>
        <v>2.5688389245304231E-2</v>
      </c>
      <c r="O21" s="63">
        <f t="shared" si="4"/>
        <v>10212.257685720784</v>
      </c>
      <c r="P21" s="64">
        <f t="shared" si="3"/>
        <v>8.4947448820041099E-2</v>
      </c>
      <c r="T21" s="28"/>
    </row>
    <row r="22" spans="1:20" ht="15.75">
      <c r="B22" s="52" t="s">
        <v>89</v>
      </c>
      <c r="C22" s="53" t="s">
        <v>90</v>
      </c>
      <c r="D22" s="54"/>
      <c r="E22" s="54"/>
      <c r="F22" s="54"/>
      <c r="G22" s="53" t="s">
        <v>64</v>
      </c>
      <c r="H22" s="55">
        <v>1325</v>
      </c>
      <c r="I22" s="60">
        <v>1659</v>
      </c>
      <c r="K22" s="65" t="s">
        <v>91</v>
      </c>
      <c r="L22" s="62">
        <v>3</v>
      </c>
      <c r="M22" s="63">
        <f t="shared" si="0"/>
        <v>8456</v>
      </c>
      <c r="N22" s="64">
        <f>IF(K22="",-1,(-($L$6-(M22/L22))/$L$6))</f>
        <v>-4.8258419899232685E-2</v>
      </c>
      <c r="O22" s="63">
        <f t="shared" si="4"/>
        <v>9338.5991657766936</v>
      </c>
      <c r="P22" s="64">
        <f t="shared" si="3"/>
        <v>-7.8697921391830301E-3</v>
      </c>
      <c r="T22" s="28"/>
    </row>
    <row r="23" spans="1:20" ht="15.75">
      <c r="B23" s="52" t="s">
        <v>92</v>
      </c>
      <c r="C23" s="53" t="s">
        <v>93</v>
      </c>
      <c r="D23" s="54"/>
      <c r="E23" s="54"/>
      <c r="F23" s="54"/>
      <c r="G23" s="53" t="s">
        <v>64</v>
      </c>
      <c r="H23" s="55">
        <v>1513</v>
      </c>
      <c r="I23" s="60">
        <v>1649</v>
      </c>
      <c r="K23" s="65" t="s">
        <v>94</v>
      </c>
      <c r="L23" s="62">
        <v>3</v>
      </c>
      <c r="M23" s="63">
        <f t="shared" si="0"/>
        <v>9514</v>
      </c>
      <c r="N23" s="64">
        <f t="shared" si="2"/>
        <v>7.0821829834283492E-2</v>
      </c>
      <c r="O23" s="63">
        <f t="shared" si="4"/>
        <v>9908</v>
      </c>
      <c r="P23" s="64">
        <f t="shared" si="3"/>
        <v>5.2623195940267015E-2</v>
      </c>
      <c r="T23" s="28"/>
    </row>
    <row r="24" spans="1:20" ht="15.75">
      <c r="B24" s="52" t="s">
        <v>95</v>
      </c>
      <c r="C24" s="53" t="s">
        <v>96</v>
      </c>
      <c r="D24" s="54"/>
      <c r="E24" s="54"/>
      <c r="F24" s="54"/>
      <c r="G24" s="53" t="s">
        <v>64</v>
      </c>
      <c r="H24" s="55">
        <v>1442</v>
      </c>
      <c r="I24" s="60">
        <v>1541</v>
      </c>
      <c r="K24" s="65" t="s">
        <v>97</v>
      </c>
      <c r="L24" s="62">
        <v>3</v>
      </c>
      <c r="M24" s="63">
        <f t="shared" si="0"/>
        <v>8286</v>
      </c>
      <c r="N24" s="64">
        <f t="shared" ref="N24:N30" si="5">IF(K24="",-1,(-($L$6-(M24/L24))/$L$6))</f>
        <v>-6.739229745565771E-2</v>
      </c>
      <c r="O24" s="63">
        <f t="shared" si="4"/>
        <v>8789</v>
      </c>
      <c r="P24" s="64">
        <f t="shared" si="3"/>
        <v>-6.6259056407044131E-2</v>
      </c>
      <c r="T24" s="28"/>
    </row>
    <row r="25" spans="1:20" ht="15.75">
      <c r="B25" s="52" t="s">
        <v>98</v>
      </c>
      <c r="C25" s="53" t="s">
        <v>99</v>
      </c>
      <c r="D25" s="54"/>
      <c r="E25" s="54"/>
      <c r="F25" s="54"/>
      <c r="G25" s="53" t="s">
        <v>64</v>
      </c>
      <c r="H25" s="55">
        <v>1377</v>
      </c>
      <c r="I25" s="60">
        <v>1355</v>
      </c>
      <c r="K25" s="65" t="s">
        <v>100</v>
      </c>
      <c r="L25" s="62">
        <v>3</v>
      </c>
      <c r="M25" s="63">
        <f t="shared" si="0"/>
        <v>8920</v>
      </c>
      <c r="N25" s="64">
        <f t="shared" si="5"/>
        <v>3.9658106077158639E-3</v>
      </c>
      <c r="O25" s="63">
        <f t="shared" si="4"/>
        <v>9202</v>
      </c>
      <c r="P25" s="64">
        <f t="shared" si="3"/>
        <v>-2.2382049955355473E-2</v>
      </c>
      <c r="T25" s="28"/>
    </row>
    <row r="26" spans="1:20" ht="15.75">
      <c r="B26" s="52" t="s">
        <v>101</v>
      </c>
      <c r="C26" s="53" t="s">
        <v>102</v>
      </c>
      <c r="D26" s="54" t="s">
        <v>103</v>
      </c>
      <c r="E26" s="53" t="s">
        <v>104</v>
      </c>
      <c r="F26" s="54"/>
      <c r="G26" s="53" t="s">
        <v>68</v>
      </c>
      <c r="H26" s="55">
        <v>1258</v>
      </c>
      <c r="I26" s="60">
        <v>1311</v>
      </c>
      <c r="K26" s="65" t="s">
        <v>105</v>
      </c>
      <c r="L26" s="62">
        <v>3</v>
      </c>
      <c r="M26" s="63">
        <f t="shared" si="0"/>
        <v>9642</v>
      </c>
      <c r="N26" s="64">
        <f t="shared" si="5"/>
        <v>8.5228514112062323E-2</v>
      </c>
      <c r="O26" s="63">
        <f t="shared" si="4"/>
        <v>9853</v>
      </c>
      <c r="P26" s="64">
        <f t="shared" si="3"/>
        <v>4.6780011061712944E-2</v>
      </c>
      <c r="T26" s="28"/>
    </row>
    <row r="27" spans="1:20" ht="15.75">
      <c r="B27" s="52" t="s">
        <v>106</v>
      </c>
      <c r="C27" s="53" t="s">
        <v>107</v>
      </c>
      <c r="D27" s="54" t="s">
        <v>103</v>
      </c>
      <c r="E27" s="53" t="s">
        <v>108</v>
      </c>
      <c r="F27" s="54"/>
      <c r="G27" s="53" t="s">
        <v>68</v>
      </c>
      <c r="H27" s="55">
        <v>1125</v>
      </c>
      <c r="I27" s="60">
        <v>1101.250841292132</v>
      </c>
      <c r="K27" s="65" t="s">
        <v>109</v>
      </c>
      <c r="L27" s="62">
        <v>3</v>
      </c>
      <c r="M27" s="63">
        <f t="shared" si="0"/>
        <v>8807</v>
      </c>
      <c r="N27" s="64">
        <f t="shared" si="5"/>
        <v>-8.7525903562609073E-3</v>
      </c>
      <c r="O27" s="63">
        <f t="shared" si="4"/>
        <v>9224</v>
      </c>
      <c r="P27" s="64">
        <f t="shared" si="3"/>
        <v>-2.0044776003933902E-2</v>
      </c>
      <c r="T27" s="28"/>
    </row>
    <row r="28" spans="1:20" ht="15.75">
      <c r="B28" s="52" t="s">
        <v>110</v>
      </c>
      <c r="C28" s="53" t="s">
        <v>111</v>
      </c>
      <c r="D28" s="54" t="s">
        <v>103</v>
      </c>
      <c r="E28" s="53" t="s">
        <v>112</v>
      </c>
      <c r="F28" s="54"/>
      <c r="G28" s="53" t="s">
        <v>68</v>
      </c>
      <c r="H28" s="55">
        <v>1001</v>
      </c>
      <c r="I28" s="60">
        <v>960</v>
      </c>
      <c r="K28" s="65" t="s">
        <v>113</v>
      </c>
      <c r="L28" s="62">
        <v>3</v>
      </c>
      <c r="M28" s="63">
        <f t="shared" si="0"/>
        <v>9001</v>
      </c>
      <c r="N28" s="64">
        <f t="shared" si="5"/>
        <v>1.3082540502247813E-2</v>
      </c>
      <c r="O28" s="63">
        <f t="shared" si="4"/>
        <v>9128</v>
      </c>
      <c r="P28" s="64">
        <f t="shared" si="3"/>
        <v>-3.0243789610137541E-2</v>
      </c>
      <c r="T28" s="28"/>
    </row>
    <row r="29" spans="1:20" ht="15.75">
      <c r="B29" s="52" t="s">
        <v>114</v>
      </c>
      <c r="C29" s="53" t="s">
        <v>115</v>
      </c>
      <c r="D29" s="54" t="s">
        <v>116</v>
      </c>
      <c r="E29" s="54"/>
      <c r="F29" s="54"/>
      <c r="G29" s="53" t="s">
        <v>68</v>
      </c>
      <c r="H29" s="55">
        <v>273</v>
      </c>
      <c r="I29" s="60">
        <v>268</v>
      </c>
      <c r="K29" s="65" t="s">
        <v>117</v>
      </c>
      <c r="L29" s="62">
        <v>3</v>
      </c>
      <c r="M29" s="63">
        <f t="shared" si="0"/>
        <v>9044</v>
      </c>
      <c r="N29" s="64">
        <f t="shared" si="5"/>
        <v>1.7922286001814055E-2</v>
      </c>
      <c r="O29" s="63">
        <f t="shared" si="4"/>
        <v>9621</v>
      </c>
      <c r="P29" s="64">
        <f t="shared" si="3"/>
        <v>2.213239484672077E-2</v>
      </c>
      <c r="T29" s="28"/>
    </row>
    <row r="30" spans="1:20" ht="15.75">
      <c r="B30" s="52" t="s">
        <v>118</v>
      </c>
      <c r="C30" s="53" t="s">
        <v>119</v>
      </c>
      <c r="D30" s="54" t="s">
        <v>116</v>
      </c>
      <c r="E30" s="54"/>
      <c r="F30" s="54"/>
      <c r="G30" s="53" t="s">
        <v>68</v>
      </c>
      <c r="H30" s="55">
        <v>948</v>
      </c>
      <c r="I30" s="60">
        <v>941</v>
      </c>
      <c r="K30" s="65" t="s">
        <v>120</v>
      </c>
      <c r="L30" s="62">
        <v>3</v>
      </c>
      <c r="M30" s="63">
        <f t="shared" si="0"/>
        <v>9118</v>
      </c>
      <c r="N30" s="64">
        <f t="shared" si="5"/>
        <v>2.6251150349905071E-2</v>
      </c>
      <c r="O30" s="63">
        <f t="shared" si="4"/>
        <v>9387</v>
      </c>
      <c r="P30" s="64">
        <f>IF(K30="",-1,(-($M$6-(O30/L30))/$M$6))</f>
        <v>-2.727700818400596E-3</v>
      </c>
      <c r="T30" s="28"/>
    </row>
    <row r="31" spans="1:20">
      <c r="B31" s="52" t="s">
        <v>121</v>
      </c>
      <c r="C31" s="53" t="s">
        <v>122</v>
      </c>
      <c r="D31" s="54" t="s">
        <v>123</v>
      </c>
      <c r="E31" s="54"/>
      <c r="F31" s="54"/>
      <c r="G31" s="53" t="s">
        <v>68</v>
      </c>
      <c r="H31" s="55">
        <v>320</v>
      </c>
      <c r="I31" s="60">
        <v>320</v>
      </c>
      <c r="K31" s="66"/>
      <c r="L31" s="56"/>
      <c r="M31" s="63">
        <f t="shared" ref="M31:M91" si="6">IF(K31="",0,(SUMIF($G$20:$G$140,K31,$H$20:$H$140)))</f>
        <v>0</v>
      </c>
      <c r="N31" s="64">
        <f t="shared" si="2"/>
        <v>-1</v>
      </c>
      <c r="O31" s="63">
        <f t="shared" si="4"/>
        <v>0</v>
      </c>
      <c r="P31" s="64">
        <f>IF(K31="",-1,(-($M$6-(O31/L31))/$M$6))</f>
        <v>-1</v>
      </c>
      <c r="T31" s="28"/>
    </row>
    <row r="32" spans="1:20">
      <c r="B32" s="52" t="s">
        <v>124</v>
      </c>
      <c r="C32" s="53" t="s">
        <v>125</v>
      </c>
      <c r="D32" s="54" t="s">
        <v>123</v>
      </c>
      <c r="E32" s="54"/>
      <c r="F32" s="54"/>
      <c r="G32" s="53" t="s">
        <v>68</v>
      </c>
      <c r="H32" s="55">
        <v>424</v>
      </c>
      <c r="I32" s="60">
        <v>435</v>
      </c>
      <c r="K32" s="66"/>
      <c r="L32" s="56"/>
      <c r="M32" s="63">
        <f t="shared" si="6"/>
        <v>0</v>
      </c>
      <c r="N32" s="64">
        <f t="shared" si="2"/>
        <v>-1</v>
      </c>
      <c r="O32" s="63">
        <f t="shared" si="4"/>
        <v>0</v>
      </c>
      <c r="P32" s="64">
        <f t="shared" si="3"/>
        <v>-1</v>
      </c>
      <c r="T32" s="28"/>
    </row>
    <row r="33" spans="2:20">
      <c r="B33" s="52" t="s">
        <v>126</v>
      </c>
      <c r="C33" s="53" t="s">
        <v>127</v>
      </c>
      <c r="D33" s="54" t="s">
        <v>128</v>
      </c>
      <c r="E33" s="54"/>
      <c r="F33" s="54"/>
      <c r="G33" s="53" t="s">
        <v>68</v>
      </c>
      <c r="H33" s="55">
        <v>150</v>
      </c>
      <c r="I33" s="60">
        <v>150</v>
      </c>
      <c r="K33" s="66"/>
      <c r="L33" s="56"/>
      <c r="M33" s="63">
        <f t="shared" si="6"/>
        <v>0</v>
      </c>
      <c r="N33" s="64">
        <f t="shared" si="2"/>
        <v>-1</v>
      </c>
      <c r="O33" s="63">
        <f t="shared" si="4"/>
        <v>0</v>
      </c>
      <c r="P33" s="64">
        <f t="shared" si="3"/>
        <v>-1</v>
      </c>
      <c r="T33" s="28"/>
    </row>
    <row r="34" spans="2:20">
      <c r="B34" s="52" t="s">
        <v>129</v>
      </c>
      <c r="C34" s="53" t="s">
        <v>130</v>
      </c>
      <c r="D34" s="54" t="s">
        <v>131</v>
      </c>
      <c r="E34" s="54"/>
      <c r="F34" s="54"/>
      <c r="G34" s="53" t="s">
        <v>68</v>
      </c>
      <c r="H34" s="55">
        <v>241</v>
      </c>
      <c r="I34" s="60">
        <v>260</v>
      </c>
      <c r="K34" s="66"/>
      <c r="L34" s="56"/>
      <c r="M34" s="63">
        <f t="shared" si="6"/>
        <v>0</v>
      </c>
      <c r="N34" s="64">
        <f t="shared" si="2"/>
        <v>-1</v>
      </c>
      <c r="O34" s="63">
        <f t="shared" si="4"/>
        <v>0</v>
      </c>
      <c r="P34" s="64">
        <f t="shared" si="3"/>
        <v>-1</v>
      </c>
      <c r="T34" s="28"/>
    </row>
    <row r="35" spans="2:20">
      <c r="B35" s="52" t="s">
        <v>132</v>
      </c>
      <c r="C35" s="53" t="s">
        <v>133</v>
      </c>
      <c r="D35" s="54" t="s">
        <v>131</v>
      </c>
      <c r="E35" s="54"/>
      <c r="F35" s="54"/>
      <c r="G35" s="53" t="s">
        <v>68</v>
      </c>
      <c r="H35" s="55">
        <v>902</v>
      </c>
      <c r="I35" s="60">
        <v>869</v>
      </c>
      <c r="K35" s="66"/>
      <c r="L35" s="56"/>
      <c r="M35" s="63">
        <f t="shared" si="6"/>
        <v>0</v>
      </c>
      <c r="N35" s="64">
        <f t="shared" si="2"/>
        <v>-1</v>
      </c>
      <c r="O35" s="63">
        <f t="shared" si="4"/>
        <v>0</v>
      </c>
      <c r="P35" s="64">
        <f t="shared" si="3"/>
        <v>-1</v>
      </c>
      <c r="T35" s="28"/>
    </row>
    <row r="36" spans="2:20">
      <c r="B36" s="52" t="s">
        <v>134</v>
      </c>
      <c r="C36" s="53" t="s">
        <v>135</v>
      </c>
      <c r="D36" s="54" t="s">
        <v>136</v>
      </c>
      <c r="E36" s="53" t="s">
        <v>137</v>
      </c>
      <c r="F36" s="54"/>
      <c r="G36" s="53" t="s">
        <v>68</v>
      </c>
      <c r="H36" s="55">
        <v>1887</v>
      </c>
      <c r="I36" s="60">
        <v>1964</v>
      </c>
      <c r="K36" s="66"/>
      <c r="L36" s="56"/>
      <c r="M36" s="63">
        <f t="shared" si="6"/>
        <v>0</v>
      </c>
      <c r="N36" s="64">
        <f t="shared" si="2"/>
        <v>-1</v>
      </c>
      <c r="O36" s="63">
        <f t="shared" si="4"/>
        <v>0</v>
      </c>
      <c r="P36" s="64">
        <f t="shared" si="3"/>
        <v>-1</v>
      </c>
      <c r="T36" s="28"/>
    </row>
    <row r="37" spans="2:20">
      <c r="B37" s="52" t="s">
        <v>138</v>
      </c>
      <c r="C37" s="53" t="s">
        <v>139</v>
      </c>
      <c r="D37" s="54" t="s">
        <v>136</v>
      </c>
      <c r="E37" s="53" t="s">
        <v>137</v>
      </c>
      <c r="F37" s="54"/>
      <c r="G37" s="53" t="s">
        <v>68</v>
      </c>
      <c r="H37" s="55">
        <v>710</v>
      </c>
      <c r="I37" s="60">
        <v>769</v>
      </c>
      <c r="K37" s="66"/>
      <c r="L37" s="56"/>
      <c r="M37" s="63">
        <f t="shared" si="6"/>
        <v>0</v>
      </c>
      <c r="N37" s="64">
        <f t="shared" si="2"/>
        <v>-1</v>
      </c>
      <c r="O37" s="63">
        <f t="shared" si="4"/>
        <v>0</v>
      </c>
      <c r="P37" s="64">
        <f t="shared" si="3"/>
        <v>-1</v>
      </c>
      <c r="T37" s="28"/>
    </row>
    <row r="38" spans="2:20">
      <c r="B38" s="52" t="s">
        <v>140</v>
      </c>
      <c r="C38" s="53" t="s">
        <v>141</v>
      </c>
      <c r="D38" s="54"/>
      <c r="E38" s="54"/>
      <c r="F38" s="54"/>
      <c r="G38" s="53" t="s">
        <v>72</v>
      </c>
      <c r="H38" s="55">
        <v>930</v>
      </c>
      <c r="I38" s="60">
        <v>1353</v>
      </c>
      <c r="K38" s="66"/>
      <c r="L38" s="56"/>
      <c r="M38" s="63">
        <f t="shared" si="6"/>
        <v>0</v>
      </c>
      <c r="N38" s="64">
        <f t="shared" si="2"/>
        <v>-1</v>
      </c>
      <c r="O38" s="63">
        <f t="shared" si="4"/>
        <v>0</v>
      </c>
      <c r="P38" s="64">
        <f t="shared" si="3"/>
        <v>-1</v>
      </c>
      <c r="T38" s="28"/>
    </row>
    <row r="39" spans="2:20">
      <c r="B39" s="52" t="s">
        <v>142</v>
      </c>
      <c r="C39" s="53" t="s">
        <v>143</v>
      </c>
      <c r="D39" s="54"/>
      <c r="E39" s="54"/>
      <c r="F39" s="54"/>
      <c r="G39" s="53" t="s">
        <v>72</v>
      </c>
      <c r="H39" s="55">
        <v>1574</v>
      </c>
      <c r="I39" s="60">
        <v>1882</v>
      </c>
      <c r="K39" s="66"/>
      <c r="L39" s="56"/>
      <c r="M39" s="63">
        <f t="shared" si="6"/>
        <v>0</v>
      </c>
      <c r="N39" s="64">
        <f t="shared" si="2"/>
        <v>-1</v>
      </c>
      <c r="O39" s="63">
        <f t="shared" si="4"/>
        <v>0</v>
      </c>
      <c r="P39" s="64">
        <f t="shared" si="3"/>
        <v>-1</v>
      </c>
      <c r="T39" s="28"/>
    </row>
    <row r="40" spans="2:20">
      <c r="B40" s="52" t="s">
        <v>144</v>
      </c>
      <c r="C40" s="53" t="s">
        <v>145</v>
      </c>
      <c r="D40" s="54"/>
      <c r="E40" s="54"/>
      <c r="F40" s="54"/>
      <c r="G40" s="53" t="s">
        <v>72</v>
      </c>
      <c r="H40" s="55">
        <v>1932</v>
      </c>
      <c r="I40" s="60">
        <v>2171.5533539972635</v>
      </c>
      <c r="K40" s="66"/>
      <c r="L40" s="56"/>
      <c r="M40" s="63">
        <f t="shared" si="6"/>
        <v>0</v>
      </c>
      <c r="N40" s="64">
        <f t="shared" si="2"/>
        <v>-1</v>
      </c>
      <c r="O40" s="63">
        <f t="shared" si="4"/>
        <v>0</v>
      </c>
      <c r="P40" s="64">
        <f t="shared" si="3"/>
        <v>-1</v>
      </c>
      <c r="T40" s="28"/>
    </row>
    <row r="41" spans="2:20">
      <c r="B41" s="52" t="s">
        <v>146</v>
      </c>
      <c r="C41" s="53" t="s">
        <v>147</v>
      </c>
      <c r="D41" s="54"/>
      <c r="E41" s="54"/>
      <c r="F41" s="54"/>
      <c r="G41" s="53" t="s">
        <v>72</v>
      </c>
      <c r="H41" s="55">
        <v>1225</v>
      </c>
      <c r="I41" s="60">
        <v>1181</v>
      </c>
      <c r="K41" s="66"/>
      <c r="L41" s="56"/>
      <c r="M41" s="63">
        <f t="shared" si="6"/>
        <v>0</v>
      </c>
      <c r="N41" s="64">
        <f t="shared" si="2"/>
        <v>-1</v>
      </c>
      <c r="O41" s="63">
        <f t="shared" si="4"/>
        <v>0</v>
      </c>
      <c r="P41" s="64">
        <f t="shared" si="3"/>
        <v>-1</v>
      </c>
      <c r="T41" s="28"/>
    </row>
    <row r="42" spans="2:20">
      <c r="B42" s="52" t="s">
        <v>148</v>
      </c>
      <c r="C42" s="53" t="s">
        <v>149</v>
      </c>
      <c r="D42" s="54"/>
      <c r="E42" s="54"/>
      <c r="F42" s="54"/>
      <c r="G42" s="53" t="s">
        <v>72</v>
      </c>
      <c r="H42" s="55">
        <v>1646</v>
      </c>
      <c r="I42" s="60">
        <v>2075</v>
      </c>
      <c r="K42" s="66"/>
      <c r="L42" s="56"/>
      <c r="M42" s="63">
        <f t="shared" si="6"/>
        <v>0</v>
      </c>
      <c r="N42" s="64">
        <f t="shared" si="2"/>
        <v>-1</v>
      </c>
      <c r="O42" s="63">
        <f t="shared" si="4"/>
        <v>0</v>
      </c>
      <c r="P42" s="64">
        <f t="shared" si="3"/>
        <v>-1</v>
      </c>
      <c r="T42" s="28"/>
    </row>
    <row r="43" spans="2:20">
      <c r="B43" s="52" t="s">
        <v>150</v>
      </c>
      <c r="C43" s="53" t="s">
        <v>151</v>
      </c>
      <c r="D43" s="54"/>
      <c r="E43" s="54"/>
      <c r="F43" s="54"/>
      <c r="G43" s="53" t="s">
        <v>72</v>
      </c>
      <c r="H43" s="55">
        <v>388</v>
      </c>
      <c r="I43" s="60">
        <v>362</v>
      </c>
      <c r="K43" s="66"/>
      <c r="L43" s="56"/>
      <c r="M43" s="63">
        <f t="shared" si="6"/>
        <v>0</v>
      </c>
      <c r="N43" s="64">
        <f t="shared" si="2"/>
        <v>-1</v>
      </c>
      <c r="O43" s="63">
        <f t="shared" si="4"/>
        <v>0</v>
      </c>
      <c r="P43" s="64">
        <f t="shared" si="3"/>
        <v>-1</v>
      </c>
      <c r="T43" s="28"/>
    </row>
    <row r="44" spans="2:20">
      <c r="B44" s="52" t="s">
        <v>152</v>
      </c>
      <c r="C44" s="53" t="s">
        <v>153</v>
      </c>
      <c r="D44" s="54"/>
      <c r="E44" s="54"/>
      <c r="F44" s="54"/>
      <c r="G44" s="53" t="s">
        <v>72</v>
      </c>
      <c r="H44" s="55">
        <v>1107</v>
      </c>
      <c r="I44" s="60">
        <v>1104</v>
      </c>
      <c r="K44" s="66"/>
      <c r="L44" s="56"/>
      <c r="M44" s="63">
        <f t="shared" si="6"/>
        <v>0</v>
      </c>
      <c r="N44" s="64">
        <f t="shared" si="2"/>
        <v>-1</v>
      </c>
      <c r="O44" s="63">
        <f t="shared" si="4"/>
        <v>0</v>
      </c>
      <c r="P44" s="64">
        <f t="shared" si="3"/>
        <v>-1</v>
      </c>
      <c r="T44" s="28"/>
    </row>
    <row r="45" spans="2:20">
      <c r="B45" s="52" t="s">
        <v>154</v>
      </c>
      <c r="C45" s="53" t="s">
        <v>155</v>
      </c>
      <c r="D45" s="54"/>
      <c r="E45" s="54"/>
      <c r="F45" s="54"/>
      <c r="G45" s="53" t="s">
        <v>77</v>
      </c>
      <c r="H45" s="55">
        <v>1852</v>
      </c>
      <c r="I45" s="60">
        <v>1854</v>
      </c>
      <c r="K45" s="66"/>
      <c r="L45" s="56"/>
      <c r="M45" s="63">
        <f t="shared" si="6"/>
        <v>0</v>
      </c>
      <c r="N45" s="64">
        <f t="shared" si="2"/>
        <v>-1</v>
      </c>
      <c r="O45" s="63">
        <f t="shared" si="4"/>
        <v>0</v>
      </c>
      <c r="P45" s="64">
        <f t="shared" si="3"/>
        <v>-1</v>
      </c>
      <c r="T45" s="28"/>
    </row>
    <row r="46" spans="2:20">
      <c r="B46" s="52" t="s">
        <v>156</v>
      </c>
      <c r="C46" s="53" t="s">
        <v>157</v>
      </c>
      <c r="D46" s="54"/>
      <c r="E46" s="54"/>
      <c r="F46" s="54"/>
      <c r="G46" s="53" t="s">
        <v>77</v>
      </c>
      <c r="H46" s="55">
        <v>1619</v>
      </c>
      <c r="I46" s="60">
        <v>1763.8132935279607</v>
      </c>
      <c r="K46" s="66"/>
      <c r="L46" s="56"/>
      <c r="M46" s="63">
        <f t="shared" si="6"/>
        <v>0</v>
      </c>
      <c r="N46" s="64">
        <f t="shared" si="2"/>
        <v>-1</v>
      </c>
      <c r="O46" s="63">
        <f t="shared" si="4"/>
        <v>0</v>
      </c>
      <c r="P46" s="64">
        <f t="shared" si="3"/>
        <v>-1</v>
      </c>
      <c r="T46" s="28"/>
    </row>
    <row r="47" spans="2:20">
      <c r="B47" s="52" t="s">
        <v>158</v>
      </c>
      <c r="C47" s="53" t="s">
        <v>159</v>
      </c>
      <c r="D47" s="54" t="s">
        <v>160</v>
      </c>
      <c r="E47" s="53" t="s">
        <v>161</v>
      </c>
      <c r="F47" s="54"/>
      <c r="G47" s="53" t="s">
        <v>77</v>
      </c>
      <c r="H47" s="55">
        <v>1570</v>
      </c>
      <c r="I47" s="60">
        <v>1505</v>
      </c>
      <c r="K47" s="66"/>
      <c r="L47" s="56"/>
      <c r="M47" s="63">
        <f t="shared" si="6"/>
        <v>0</v>
      </c>
      <c r="N47" s="64">
        <f t="shared" si="2"/>
        <v>-1</v>
      </c>
      <c r="O47" s="63">
        <f t="shared" si="4"/>
        <v>0</v>
      </c>
      <c r="P47" s="64">
        <f t="shared" si="3"/>
        <v>-1</v>
      </c>
      <c r="T47" s="28"/>
    </row>
    <row r="48" spans="2:20">
      <c r="B48" s="52" t="s">
        <v>162</v>
      </c>
      <c r="C48" s="53" t="s">
        <v>163</v>
      </c>
      <c r="D48" s="54" t="s">
        <v>160</v>
      </c>
      <c r="E48" s="53" t="s">
        <v>164</v>
      </c>
      <c r="F48" s="54"/>
      <c r="G48" s="53" t="s">
        <v>77</v>
      </c>
      <c r="H48" s="55">
        <v>1029</v>
      </c>
      <c r="I48" s="60">
        <v>1034</v>
      </c>
      <c r="K48" s="66"/>
      <c r="L48" s="56"/>
      <c r="M48" s="63">
        <f t="shared" si="6"/>
        <v>0</v>
      </c>
      <c r="N48" s="64">
        <f t="shared" si="2"/>
        <v>-1</v>
      </c>
      <c r="O48" s="63">
        <f t="shared" si="4"/>
        <v>0</v>
      </c>
      <c r="P48" s="64">
        <f t="shared" si="3"/>
        <v>-1</v>
      </c>
      <c r="T48" s="28"/>
    </row>
    <row r="49" spans="2:20">
      <c r="B49" s="52" t="s">
        <v>165</v>
      </c>
      <c r="C49" s="53" t="s">
        <v>166</v>
      </c>
      <c r="D49" s="54" t="s">
        <v>160</v>
      </c>
      <c r="E49" s="53" t="s">
        <v>167</v>
      </c>
      <c r="F49" s="54"/>
      <c r="G49" s="53" t="s">
        <v>77</v>
      </c>
      <c r="H49" s="55">
        <v>720</v>
      </c>
      <c r="I49" s="60">
        <v>719</v>
      </c>
      <c r="K49" s="66"/>
      <c r="L49" s="56"/>
      <c r="M49" s="63">
        <f t="shared" si="6"/>
        <v>0</v>
      </c>
      <c r="N49" s="64">
        <f t="shared" si="2"/>
        <v>-1</v>
      </c>
      <c r="O49" s="63">
        <f t="shared" si="4"/>
        <v>0</v>
      </c>
      <c r="P49" s="64">
        <f t="shared" si="3"/>
        <v>-1</v>
      </c>
      <c r="T49" s="28"/>
    </row>
    <row r="50" spans="2:20">
      <c r="B50" s="52" t="s">
        <v>168</v>
      </c>
      <c r="C50" s="53" t="s">
        <v>169</v>
      </c>
      <c r="D50" s="54"/>
      <c r="E50" s="54"/>
      <c r="F50" s="54"/>
      <c r="G50" s="53" t="s">
        <v>77</v>
      </c>
      <c r="H50" s="55">
        <v>537</v>
      </c>
      <c r="I50" s="60">
        <v>545</v>
      </c>
      <c r="K50" s="66"/>
      <c r="L50" s="56"/>
      <c r="M50" s="63">
        <f t="shared" si="6"/>
        <v>0</v>
      </c>
      <c r="N50" s="64">
        <f t="shared" si="2"/>
        <v>-1</v>
      </c>
      <c r="O50" s="63">
        <f t="shared" si="4"/>
        <v>0</v>
      </c>
      <c r="P50" s="64">
        <f t="shared" si="3"/>
        <v>-1</v>
      </c>
      <c r="T50" s="28"/>
    </row>
    <row r="51" spans="2:20">
      <c r="B51" s="52" t="s">
        <v>170</v>
      </c>
      <c r="C51" s="53" t="s">
        <v>171</v>
      </c>
      <c r="D51" s="54"/>
      <c r="E51" s="54"/>
      <c r="F51" s="54"/>
      <c r="G51" s="53" t="s">
        <v>77</v>
      </c>
      <c r="H51" s="55">
        <v>1179</v>
      </c>
      <c r="I51" s="60">
        <v>1881</v>
      </c>
      <c r="K51" s="66"/>
      <c r="L51" s="56"/>
      <c r="M51" s="63">
        <f t="shared" si="6"/>
        <v>0</v>
      </c>
      <c r="N51" s="64">
        <f t="shared" si="2"/>
        <v>-1</v>
      </c>
      <c r="O51" s="63">
        <f t="shared" si="4"/>
        <v>0</v>
      </c>
      <c r="P51" s="64">
        <f t="shared" si="3"/>
        <v>-1</v>
      </c>
      <c r="T51" s="28"/>
    </row>
    <row r="52" spans="2:20">
      <c r="B52" s="52" t="s">
        <v>172</v>
      </c>
      <c r="C52" s="53" t="s">
        <v>173</v>
      </c>
      <c r="D52" s="54"/>
      <c r="E52" s="54"/>
      <c r="F52" s="54"/>
      <c r="G52" s="53" t="s">
        <v>81</v>
      </c>
      <c r="H52" s="55">
        <v>1848</v>
      </c>
      <c r="I52" s="60">
        <v>1846</v>
      </c>
      <c r="K52" s="66"/>
      <c r="L52" s="56"/>
      <c r="M52" s="63">
        <f t="shared" si="6"/>
        <v>0</v>
      </c>
      <c r="N52" s="64">
        <f t="shared" si="2"/>
        <v>-1</v>
      </c>
      <c r="O52" s="63">
        <f t="shared" si="4"/>
        <v>0</v>
      </c>
      <c r="P52" s="64">
        <f t="shared" si="3"/>
        <v>-1</v>
      </c>
      <c r="T52" s="28"/>
    </row>
    <row r="53" spans="2:20">
      <c r="B53" s="52" t="s">
        <v>174</v>
      </c>
      <c r="C53" s="53" t="s">
        <v>175</v>
      </c>
      <c r="D53" s="54"/>
      <c r="E53" s="54"/>
      <c r="F53" s="54"/>
      <c r="G53" s="53" t="s">
        <v>81</v>
      </c>
      <c r="H53" s="55">
        <v>1831</v>
      </c>
      <c r="I53" s="60">
        <v>2311</v>
      </c>
      <c r="K53" s="66"/>
      <c r="L53" s="56"/>
      <c r="M53" s="63">
        <f t="shared" si="6"/>
        <v>0</v>
      </c>
      <c r="N53" s="64">
        <f t="shared" si="2"/>
        <v>-1</v>
      </c>
      <c r="O53" s="63">
        <f t="shared" si="4"/>
        <v>0</v>
      </c>
      <c r="P53" s="64">
        <f t="shared" si="3"/>
        <v>-1</v>
      </c>
      <c r="T53" s="28"/>
    </row>
    <row r="54" spans="2:20">
      <c r="B54" s="52" t="s">
        <v>176</v>
      </c>
      <c r="C54" s="53" t="s">
        <v>177</v>
      </c>
      <c r="D54" s="54"/>
      <c r="E54" s="54"/>
      <c r="F54" s="54"/>
      <c r="G54" s="53" t="s">
        <v>81</v>
      </c>
      <c r="H54" s="55">
        <v>426</v>
      </c>
      <c r="I54" s="60">
        <v>426</v>
      </c>
      <c r="K54" s="66"/>
      <c r="L54" s="56"/>
      <c r="M54" s="63">
        <f t="shared" si="6"/>
        <v>0</v>
      </c>
      <c r="N54" s="64">
        <f t="shared" si="2"/>
        <v>-1</v>
      </c>
      <c r="O54" s="63">
        <f t="shared" si="4"/>
        <v>0</v>
      </c>
      <c r="P54" s="64">
        <f t="shared" si="3"/>
        <v>-1</v>
      </c>
      <c r="T54" s="28"/>
    </row>
    <row r="55" spans="2:20">
      <c r="B55" s="52" t="s">
        <v>178</v>
      </c>
      <c r="C55" s="53" t="s">
        <v>179</v>
      </c>
      <c r="D55" s="54"/>
      <c r="E55" s="54"/>
      <c r="F55" s="54"/>
      <c r="G55" s="53" t="s">
        <v>81</v>
      </c>
      <c r="H55" s="55">
        <v>1620</v>
      </c>
      <c r="I55" s="60">
        <v>1750</v>
      </c>
      <c r="K55" s="66"/>
      <c r="L55" s="56"/>
      <c r="M55" s="63">
        <f t="shared" si="6"/>
        <v>0</v>
      </c>
      <c r="N55" s="64">
        <f t="shared" si="2"/>
        <v>-1</v>
      </c>
      <c r="O55" s="63">
        <f t="shared" si="4"/>
        <v>0</v>
      </c>
      <c r="P55" s="64">
        <f t="shared" si="3"/>
        <v>-1</v>
      </c>
      <c r="T55" s="28"/>
    </row>
    <row r="56" spans="2:20">
      <c r="B56" s="52" t="s">
        <v>180</v>
      </c>
      <c r="C56" s="53" t="s">
        <v>181</v>
      </c>
      <c r="D56" s="54"/>
      <c r="E56" s="54"/>
      <c r="F56" s="54"/>
      <c r="G56" s="53" t="s">
        <v>81</v>
      </c>
      <c r="H56" s="55">
        <v>1337</v>
      </c>
      <c r="I56" s="60">
        <v>1348</v>
      </c>
      <c r="K56" s="66"/>
      <c r="L56" s="56"/>
      <c r="M56" s="63">
        <f t="shared" si="6"/>
        <v>0</v>
      </c>
      <c r="N56" s="64">
        <f t="shared" si="2"/>
        <v>-1</v>
      </c>
      <c r="O56" s="63">
        <f t="shared" si="4"/>
        <v>0</v>
      </c>
      <c r="P56" s="64">
        <f t="shared" si="3"/>
        <v>-1</v>
      </c>
      <c r="T56" s="28"/>
    </row>
    <row r="57" spans="2:20">
      <c r="B57" s="52" t="s">
        <v>182</v>
      </c>
      <c r="C57" s="53" t="s">
        <v>183</v>
      </c>
      <c r="D57" s="54"/>
      <c r="E57" s="54"/>
      <c r="F57" s="54"/>
      <c r="G57" s="53" t="s">
        <v>81</v>
      </c>
      <c r="H57" s="55">
        <v>2038</v>
      </c>
      <c r="I57" s="60">
        <v>2105</v>
      </c>
      <c r="K57" s="66"/>
      <c r="L57" s="56"/>
      <c r="M57" s="63">
        <f t="shared" si="6"/>
        <v>0</v>
      </c>
      <c r="N57" s="64">
        <f t="shared" si="2"/>
        <v>-1</v>
      </c>
      <c r="O57" s="63">
        <f t="shared" si="4"/>
        <v>0</v>
      </c>
      <c r="P57" s="64">
        <f t="shared" si="3"/>
        <v>-1</v>
      </c>
      <c r="T57" s="28"/>
    </row>
    <row r="58" spans="2:20">
      <c r="B58" s="52" t="s">
        <v>184</v>
      </c>
      <c r="C58" s="53" t="s">
        <v>185</v>
      </c>
      <c r="D58" s="54"/>
      <c r="E58" s="54"/>
      <c r="F58" s="54"/>
      <c r="G58" s="53" t="s">
        <v>82</v>
      </c>
      <c r="H58" s="55">
        <v>1349</v>
      </c>
      <c r="I58" s="60">
        <v>1579</v>
      </c>
      <c r="K58" s="66"/>
      <c r="L58" s="56"/>
      <c r="M58" s="63">
        <f t="shared" si="6"/>
        <v>0</v>
      </c>
      <c r="N58" s="64">
        <f t="shared" si="2"/>
        <v>-1</v>
      </c>
      <c r="O58" s="63">
        <f t="shared" si="4"/>
        <v>0</v>
      </c>
      <c r="P58" s="64">
        <f t="shared" si="3"/>
        <v>-1</v>
      </c>
      <c r="T58" s="28"/>
    </row>
    <row r="59" spans="2:20">
      <c r="B59" s="52" t="s">
        <v>186</v>
      </c>
      <c r="C59" s="53" t="s">
        <v>187</v>
      </c>
      <c r="D59" s="54"/>
      <c r="E59" s="54"/>
      <c r="F59" s="54"/>
      <c r="G59" s="53" t="s">
        <v>82</v>
      </c>
      <c r="H59" s="55">
        <v>959</v>
      </c>
      <c r="I59" s="60">
        <v>1111</v>
      </c>
      <c r="K59" s="66"/>
      <c r="L59" s="56"/>
      <c r="M59" s="63">
        <f t="shared" si="6"/>
        <v>0</v>
      </c>
      <c r="N59" s="64">
        <f t="shared" si="2"/>
        <v>-1</v>
      </c>
      <c r="O59" s="63">
        <f t="shared" si="4"/>
        <v>0</v>
      </c>
      <c r="P59" s="64">
        <f t="shared" si="3"/>
        <v>-1</v>
      </c>
      <c r="T59" s="28"/>
    </row>
    <row r="60" spans="2:20">
      <c r="B60" s="52" t="s">
        <v>188</v>
      </c>
      <c r="C60" s="53" t="s">
        <v>189</v>
      </c>
      <c r="D60" s="54"/>
      <c r="E60" s="54"/>
      <c r="F60" s="54"/>
      <c r="G60" s="53" t="s">
        <v>82</v>
      </c>
      <c r="H60" s="55">
        <v>2639</v>
      </c>
      <c r="I60" s="60">
        <v>2525</v>
      </c>
      <c r="K60" s="66"/>
      <c r="L60" s="56"/>
      <c r="M60" s="63">
        <f t="shared" si="6"/>
        <v>0</v>
      </c>
      <c r="N60" s="64">
        <f t="shared" si="2"/>
        <v>-1</v>
      </c>
      <c r="O60" s="63">
        <f t="shared" si="4"/>
        <v>0</v>
      </c>
      <c r="P60" s="64">
        <f t="shared" si="3"/>
        <v>-1</v>
      </c>
      <c r="T60" s="28"/>
    </row>
    <row r="61" spans="2:20">
      <c r="B61" s="52" t="s">
        <v>190</v>
      </c>
      <c r="C61" s="53" t="s">
        <v>191</v>
      </c>
      <c r="D61" s="54"/>
      <c r="E61" s="54"/>
      <c r="F61" s="54"/>
      <c r="G61" s="53" t="s">
        <v>82</v>
      </c>
      <c r="H61" s="55">
        <v>2019</v>
      </c>
      <c r="I61" s="60">
        <v>2408</v>
      </c>
      <c r="K61" s="66"/>
      <c r="L61" s="56"/>
      <c r="M61" s="63">
        <f t="shared" si="6"/>
        <v>0</v>
      </c>
      <c r="N61" s="64">
        <f t="shared" si="2"/>
        <v>-1</v>
      </c>
      <c r="O61" s="63">
        <f t="shared" si="4"/>
        <v>0</v>
      </c>
      <c r="P61" s="64">
        <f t="shared" si="3"/>
        <v>-1</v>
      </c>
      <c r="T61" s="28"/>
    </row>
    <row r="62" spans="2:20">
      <c r="B62" s="52" t="s">
        <v>192</v>
      </c>
      <c r="C62" s="53" t="s">
        <v>193</v>
      </c>
      <c r="D62" s="54"/>
      <c r="E62" s="54"/>
      <c r="F62" s="54"/>
      <c r="G62" s="53" t="s">
        <v>82</v>
      </c>
      <c r="H62" s="55">
        <v>1269</v>
      </c>
      <c r="I62" s="60">
        <v>1414</v>
      </c>
      <c r="K62" s="66"/>
      <c r="L62" s="56"/>
      <c r="M62" s="63">
        <f t="shared" si="6"/>
        <v>0</v>
      </c>
      <c r="N62" s="64">
        <f t="shared" si="2"/>
        <v>-1</v>
      </c>
      <c r="O62" s="63">
        <f t="shared" si="4"/>
        <v>0</v>
      </c>
      <c r="P62" s="64">
        <f t="shared" si="3"/>
        <v>-1</v>
      </c>
      <c r="T62" s="28"/>
    </row>
    <row r="63" spans="2:20">
      <c r="B63" s="52" t="s">
        <v>194</v>
      </c>
      <c r="C63" s="53" t="s">
        <v>195</v>
      </c>
      <c r="D63" s="54"/>
      <c r="E63" s="54"/>
      <c r="F63" s="54"/>
      <c r="G63" s="53" t="s">
        <v>82</v>
      </c>
      <c r="H63" s="55">
        <v>968</v>
      </c>
      <c r="I63" s="60">
        <v>925</v>
      </c>
      <c r="K63" s="66"/>
      <c r="L63" s="56"/>
      <c r="M63" s="63">
        <f t="shared" si="6"/>
        <v>0</v>
      </c>
      <c r="N63" s="64">
        <f t="shared" si="2"/>
        <v>-1</v>
      </c>
      <c r="O63" s="63">
        <f t="shared" si="4"/>
        <v>0</v>
      </c>
      <c r="P63" s="64">
        <f t="shared" si="3"/>
        <v>-1</v>
      </c>
      <c r="T63" s="28"/>
    </row>
    <row r="64" spans="2:20">
      <c r="B64" s="52" t="s">
        <v>196</v>
      </c>
      <c r="C64" s="53" t="s">
        <v>197</v>
      </c>
      <c r="D64" s="54"/>
      <c r="E64" s="54"/>
      <c r="F64" s="54"/>
      <c r="G64" s="53" t="s">
        <v>85</v>
      </c>
      <c r="H64" s="55">
        <v>417</v>
      </c>
      <c r="I64" s="60">
        <v>391</v>
      </c>
      <c r="K64" s="66"/>
      <c r="L64" s="56"/>
      <c r="M64" s="63">
        <f t="shared" si="6"/>
        <v>0</v>
      </c>
      <c r="N64" s="64">
        <f t="shared" si="2"/>
        <v>-1</v>
      </c>
      <c r="O64" s="63">
        <f t="shared" si="4"/>
        <v>0</v>
      </c>
      <c r="P64" s="64">
        <f t="shared" si="3"/>
        <v>-1</v>
      </c>
      <c r="T64" s="28"/>
    </row>
    <row r="65" spans="2:20">
      <c r="B65" s="52" t="s">
        <v>198</v>
      </c>
      <c r="C65" s="53" t="s">
        <v>199</v>
      </c>
      <c r="D65" s="54"/>
      <c r="E65" s="54"/>
      <c r="F65" s="54"/>
      <c r="G65" s="53" t="s">
        <v>85</v>
      </c>
      <c r="H65" s="55">
        <v>1021</v>
      </c>
      <c r="I65" s="60">
        <v>1004</v>
      </c>
      <c r="K65" s="66"/>
      <c r="L65" s="56"/>
      <c r="M65" s="63">
        <f t="shared" si="6"/>
        <v>0</v>
      </c>
      <c r="N65" s="64">
        <f t="shared" si="2"/>
        <v>-1</v>
      </c>
      <c r="O65" s="63">
        <f t="shared" si="4"/>
        <v>0</v>
      </c>
      <c r="P65" s="64">
        <f t="shared" si="3"/>
        <v>-1</v>
      </c>
      <c r="T65" s="28"/>
    </row>
    <row r="66" spans="2:20">
      <c r="B66" s="52" t="s">
        <v>200</v>
      </c>
      <c r="C66" s="53" t="s">
        <v>201</v>
      </c>
      <c r="D66" s="54"/>
      <c r="E66" s="54"/>
      <c r="F66" s="54"/>
      <c r="G66" s="53" t="s">
        <v>85</v>
      </c>
      <c r="H66" s="55">
        <v>1164</v>
      </c>
      <c r="I66" s="60">
        <v>1129</v>
      </c>
      <c r="K66" s="66"/>
      <c r="L66" s="56"/>
      <c r="M66" s="63">
        <f t="shared" si="6"/>
        <v>0</v>
      </c>
      <c r="N66" s="64">
        <f t="shared" si="2"/>
        <v>-1</v>
      </c>
      <c r="O66" s="63">
        <f t="shared" si="4"/>
        <v>0</v>
      </c>
      <c r="P66" s="64">
        <f t="shared" si="3"/>
        <v>-1</v>
      </c>
      <c r="T66" s="28"/>
    </row>
    <row r="67" spans="2:20">
      <c r="B67" s="52" t="s">
        <v>202</v>
      </c>
      <c r="C67" s="53" t="s">
        <v>203</v>
      </c>
      <c r="D67" s="54"/>
      <c r="E67" s="54"/>
      <c r="F67" s="54"/>
      <c r="G67" s="53" t="s">
        <v>85</v>
      </c>
      <c r="H67" s="55">
        <v>764</v>
      </c>
      <c r="I67" s="60">
        <v>758</v>
      </c>
      <c r="K67" s="66"/>
      <c r="L67" s="56"/>
      <c r="M67" s="63">
        <f t="shared" si="6"/>
        <v>0</v>
      </c>
      <c r="N67" s="64">
        <f t="shared" si="2"/>
        <v>-1</v>
      </c>
      <c r="O67" s="63">
        <f t="shared" si="4"/>
        <v>0</v>
      </c>
      <c r="P67" s="64">
        <f t="shared" si="3"/>
        <v>-1</v>
      </c>
      <c r="T67" s="28"/>
    </row>
    <row r="68" spans="2:20">
      <c r="B68" s="52" t="s">
        <v>204</v>
      </c>
      <c r="C68" s="53" t="s">
        <v>205</v>
      </c>
      <c r="D68" s="54"/>
      <c r="E68" s="54"/>
      <c r="F68" s="54"/>
      <c r="G68" s="53" t="s">
        <v>85</v>
      </c>
      <c r="H68" s="55">
        <v>360</v>
      </c>
      <c r="I68" s="60">
        <v>371</v>
      </c>
      <c r="K68" s="66"/>
      <c r="L68" s="56"/>
      <c r="M68" s="63">
        <f t="shared" si="6"/>
        <v>0</v>
      </c>
      <c r="N68" s="64">
        <f t="shared" si="2"/>
        <v>-1</v>
      </c>
      <c r="O68" s="63">
        <f t="shared" si="4"/>
        <v>0</v>
      </c>
      <c r="P68" s="64">
        <f t="shared" si="3"/>
        <v>-1</v>
      </c>
      <c r="T68" s="28"/>
    </row>
    <row r="69" spans="2:20">
      <c r="B69" s="52" t="s">
        <v>206</v>
      </c>
      <c r="C69" s="53" t="s">
        <v>207</v>
      </c>
      <c r="D69" s="54"/>
      <c r="E69" s="54"/>
      <c r="F69" s="54"/>
      <c r="G69" s="53" t="s">
        <v>85</v>
      </c>
      <c r="H69" s="55">
        <v>338</v>
      </c>
      <c r="I69" s="60">
        <v>346</v>
      </c>
      <c r="K69" s="66"/>
      <c r="L69" s="56"/>
      <c r="M69" s="63">
        <f t="shared" si="6"/>
        <v>0</v>
      </c>
      <c r="N69" s="64">
        <f t="shared" si="2"/>
        <v>-1</v>
      </c>
      <c r="O69" s="63">
        <f t="shared" si="4"/>
        <v>0</v>
      </c>
      <c r="P69" s="64">
        <f t="shared" si="3"/>
        <v>-1</v>
      </c>
      <c r="T69" s="28"/>
    </row>
    <row r="70" spans="2:20">
      <c r="B70" s="52" t="s">
        <v>208</v>
      </c>
      <c r="C70" s="53" t="s">
        <v>209</v>
      </c>
      <c r="D70" s="54" t="s">
        <v>103</v>
      </c>
      <c r="E70" s="53" t="s">
        <v>210</v>
      </c>
      <c r="F70" s="54"/>
      <c r="G70" s="53" t="s">
        <v>85</v>
      </c>
      <c r="H70" s="55">
        <v>941</v>
      </c>
      <c r="I70" s="60">
        <v>949</v>
      </c>
      <c r="K70" s="66"/>
      <c r="L70" s="56"/>
      <c r="M70" s="63">
        <f t="shared" si="6"/>
        <v>0</v>
      </c>
      <c r="N70" s="64">
        <f t="shared" si="2"/>
        <v>-1</v>
      </c>
      <c r="O70" s="63">
        <f t="shared" si="4"/>
        <v>0</v>
      </c>
      <c r="P70" s="64">
        <f t="shared" si="3"/>
        <v>-1</v>
      </c>
      <c r="T70" s="28"/>
    </row>
    <row r="71" spans="2:20">
      <c r="B71" s="52" t="s">
        <v>211</v>
      </c>
      <c r="C71" s="53" t="s">
        <v>212</v>
      </c>
      <c r="D71" s="54" t="s">
        <v>103</v>
      </c>
      <c r="E71" s="53" t="s">
        <v>210</v>
      </c>
      <c r="F71" s="54"/>
      <c r="G71" s="53" t="s">
        <v>85</v>
      </c>
      <c r="H71" s="55">
        <v>506</v>
      </c>
      <c r="I71" s="60">
        <v>507</v>
      </c>
      <c r="K71" s="66"/>
      <c r="L71" s="56"/>
      <c r="M71" s="63">
        <f t="shared" si="6"/>
        <v>0</v>
      </c>
      <c r="N71" s="64">
        <f t="shared" si="2"/>
        <v>-1</v>
      </c>
      <c r="O71" s="63">
        <f t="shared" si="4"/>
        <v>0</v>
      </c>
      <c r="P71" s="64">
        <f t="shared" si="3"/>
        <v>-1</v>
      </c>
      <c r="T71" s="28"/>
    </row>
    <row r="72" spans="2:20">
      <c r="B72" s="52" t="s">
        <v>213</v>
      </c>
      <c r="C72" s="53" t="s">
        <v>214</v>
      </c>
      <c r="D72" s="54" t="s">
        <v>103</v>
      </c>
      <c r="E72" s="53" t="s">
        <v>215</v>
      </c>
      <c r="F72" s="54"/>
      <c r="G72" s="53" t="s">
        <v>85</v>
      </c>
      <c r="H72" s="55">
        <v>1168</v>
      </c>
      <c r="I72" s="60">
        <v>1187</v>
      </c>
      <c r="K72" s="66"/>
      <c r="L72" s="56"/>
      <c r="M72" s="63">
        <f t="shared" si="6"/>
        <v>0</v>
      </c>
      <c r="N72" s="64">
        <f t="shared" si="2"/>
        <v>-1</v>
      </c>
      <c r="O72" s="63">
        <f t="shared" si="4"/>
        <v>0</v>
      </c>
      <c r="P72" s="64">
        <f t="shared" si="3"/>
        <v>-1</v>
      </c>
      <c r="T72" s="28"/>
    </row>
    <row r="73" spans="2:20">
      <c r="B73" s="52" t="s">
        <v>216</v>
      </c>
      <c r="C73" s="53" t="s">
        <v>217</v>
      </c>
      <c r="D73" s="54" t="s">
        <v>103</v>
      </c>
      <c r="E73" s="53" t="s">
        <v>218</v>
      </c>
      <c r="F73" s="54"/>
      <c r="G73" s="53" t="s">
        <v>85</v>
      </c>
      <c r="H73" s="55">
        <v>1337</v>
      </c>
      <c r="I73" s="60">
        <v>1344</v>
      </c>
      <c r="K73" s="66"/>
      <c r="L73" s="56"/>
      <c r="M73" s="63">
        <f t="shared" si="6"/>
        <v>0</v>
      </c>
      <c r="N73" s="64">
        <f t="shared" si="2"/>
        <v>-1</v>
      </c>
      <c r="O73" s="63">
        <f t="shared" si="4"/>
        <v>0</v>
      </c>
      <c r="P73" s="64">
        <f t="shared" si="3"/>
        <v>-1</v>
      </c>
      <c r="T73" s="28"/>
    </row>
    <row r="74" spans="2:20">
      <c r="B74" s="52" t="s">
        <v>219</v>
      </c>
      <c r="C74" s="53" t="s">
        <v>220</v>
      </c>
      <c r="D74" s="54"/>
      <c r="E74" s="54"/>
      <c r="F74" s="54"/>
      <c r="G74" s="53" t="s">
        <v>88</v>
      </c>
      <c r="H74" s="55">
        <v>1796</v>
      </c>
      <c r="I74" s="60">
        <v>2117.3992881311633</v>
      </c>
      <c r="K74" s="66"/>
      <c r="L74" s="56"/>
      <c r="M74" s="63">
        <f t="shared" si="6"/>
        <v>0</v>
      </c>
      <c r="N74" s="64">
        <f t="shared" si="2"/>
        <v>-1</v>
      </c>
      <c r="O74" s="63">
        <f t="shared" si="4"/>
        <v>0</v>
      </c>
      <c r="P74" s="64">
        <f t="shared" si="3"/>
        <v>-1</v>
      </c>
      <c r="T74" s="28"/>
    </row>
    <row r="75" spans="2:20">
      <c r="B75" s="52" t="s">
        <v>221</v>
      </c>
      <c r="C75" s="53" t="s">
        <v>222</v>
      </c>
      <c r="D75" s="54"/>
      <c r="E75" s="54"/>
      <c r="F75" s="54"/>
      <c r="G75" s="53" t="s">
        <v>88</v>
      </c>
      <c r="H75" s="55">
        <v>1901</v>
      </c>
      <c r="I75" s="60">
        <v>1931</v>
      </c>
      <c r="K75" s="66"/>
      <c r="L75" s="56"/>
      <c r="M75" s="63">
        <f t="shared" si="6"/>
        <v>0</v>
      </c>
      <c r="N75" s="64">
        <f t="shared" si="2"/>
        <v>-1</v>
      </c>
      <c r="O75" s="63">
        <f t="shared" si="4"/>
        <v>0</v>
      </c>
      <c r="P75" s="64">
        <f t="shared" si="3"/>
        <v>-1</v>
      </c>
      <c r="T75" s="28"/>
    </row>
    <row r="76" spans="2:20">
      <c r="B76" s="52" t="s">
        <v>223</v>
      </c>
      <c r="C76" s="53" t="s">
        <v>224</v>
      </c>
      <c r="D76" s="54"/>
      <c r="E76" s="54"/>
      <c r="F76" s="54"/>
      <c r="G76" s="53" t="s">
        <v>88</v>
      </c>
      <c r="H76" s="55">
        <v>1497</v>
      </c>
      <c r="I76" s="60">
        <v>1525</v>
      </c>
      <c r="K76" s="66"/>
      <c r="L76" s="56"/>
      <c r="M76" s="63">
        <f t="shared" si="6"/>
        <v>0</v>
      </c>
      <c r="N76" s="64">
        <f t="shared" si="2"/>
        <v>-1</v>
      </c>
      <c r="O76" s="63">
        <f t="shared" si="4"/>
        <v>0</v>
      </c>
      <c r="P76" s="64">
        <f t="shared" si="3"/>
        <v>-1</v>
      </c>
      <c r="T76" s="28"/>
    </row>
    <row r="77" spans="2:20">
      <c r="B77" s="52" t="s">
        <v>225</v>
      </c>
      <c r="C77" s="53" t="s">
        <v>226</v>
      </c>
      <c r="D77" s="54"/>
      <c r="E77" s="54"/>
      <c r="F77" s="54"/>
      <c r="G77" s="53" t="s">
        <v>88</v>
      </c>
      <c r="H77" s="55">
        <v>1966</v>
      </c>
      <c r="I77" s="60">
        <v>2453</v>
      </c>
      <c r="K77" s="66"/>
      <c r="L77" s="56"/>
      <c r="M77" s="63">
        <f t="shared" si="6"/>
        <v>0</v>
      </c>
      <c r="N77" s="64">
        <f t="shared" si="2"/>
        <v>-1</v>
      </c>
      <c r="O77" s="63">
        <f t="shared" si="4"/>
        <v>0</v>
      </c>
      <c r="P77" s="64">
        <f t="shared" si="3"/>
        <v>-1</v>
      </c>
      <c r="T77" s="28"/>
    </row>
    <row r="78" spans="2:20">
      <c r="B78" s="52" t="s">
        <v>227</v>
      </c>
      <c r="C78" s="53" t="s">
        <v>228</v>
      </c>
      <c r="D78" s="54"/>
      <c r="E78" s="54"/>
      <c r="F78" s="54"/>
      <c r="G78" s="53" t="s">
        <v>88</v>
      </c>
      <c r="H78" s="55">
        <v>1953</v>
      </c>
      <c r="I78" s="60">
        <v>2185.8583975896208</v>
      </c>
      <c r="K78" s="66"/>
      <c r="L78" s="56"/>
      <c r="M78" s="63">
        <f t="shared" si="6"/>
        <v>0</v>
      </c>
      <c r="N78" s="64">
        <f t="shared" si="2"/>
        <v>-1</v>
      </c>
      <c r="O78" s="63">
        <f t="shared" si="4"/>
        <v>0</v>
      </c>
      <c r="P78" s="64">
        <f t="shared" si="3"/>
        <v>-1</v>
      </c>
      <c r="T78" s="28"/>
    </row>
    <row r="79" spans="2:20">
      <c r="B79" s="52" t="s">
        <v>229</v>
      </c>
      <c r="C79" s="53" t="s">
        <v>230</v>
      </c>
      <c r="D79" s="54"/>
      <c r="E79" s="54"/>
      <c r="F79" s="54"/>
      <c r="G79" s="53" t="s">
        <v>91</v>
      </c>
      <c r="H79" s="55">
        <v>1369</v>
      </c>
      <c r="I79" s="60">
        <v>1421</v>
      </c>
      <c r="K79" s="66"/>
      <c r="L79" s="56"/>
      <c r="M79" s="63">
        <f t="shared" si="6"/>
        <v>0</v>
      </c>
      <c r="N79" s="64">
        <f t="shared" ref="N79:N91" si="7">IF(K79="",-1,(-($L$6-(M79/L79))/$L$6))</f>
        <v>-1</v>
      </c>
      <c r="O79" s="63">
        <f t="shared" si="4"/>
        <v>0</v>
      </c>
      <c r="P79" s="64">
        <f t="shared" ref="P79:P92" si="8">IF(K79="",-1,(-($M$6-(O79/L79))/$M$6))</f>
        <v>-1</v>
      </c>
      <c r="T79" s="28"/>
    </row>
    <row r="80" spans="2:20">
      <c r="B80" s="52" t="s">
        <v>231</v>
      </c>
      <c r="C80" s="53" t="s">
        <v>232</v>
      </c>
      <c r="D80" s="54"/>
      <c r="E80" s="54"/>
      <c r="F80" s="54"/>
      <c r="G80" s="53" t="s">
        <v>91</v>
      </c>
      <c r="H80" s="55">
        <v>2075</v>
      </c>
      <c r="I80" s="60">
        <v>2195.599165776694</v>
      </c>
      <c r="K80" s="66"/>
      <c r="L80" s="56"/>
      <c r="M80" s="63">
        <f t="shared" si="6"/>
        <v>0</v>
      </c>
      <c r="N80" s="64">
        <f t="shared" si="7"/>
        <v>-1</v>
      </c>
      <c r="O80" s="63">
        <f t="shared" si="4"/>
        <v>0</v>
      </c>
      <c r="P80" s="64">
        <f t="shared" si="8"/>
        <v>-1</v>
      </c>
      <c r="T80" s="28"/>
    </row>
    <row r="81" spans="2:20">
      <c r="B81" s="52" t="s">
        <v>233</v>
      </c>
      <c r="C81" s="53" t="s">
        <v>234</v>
      </c>
      <c r="D81" s="54"/>
      <c r="E81" s="54"/>
      <c r="F81" s="54"/>
      <c r="G81" s="53" t="s">
        <v>91</v>
      </c>
      <c r="H81" s="55">
        <v>2304</v>
      </c>
      <c r="I81" s="60">
        <v>2620</v>
      </c>
      <c r="K81" s="66"/>
      <c r="L81" s="56"/>
      <c r="M81" s="63">
        <f t="shared" si="6"/>
        <v>0</v>
      </c>
      <c r="N81" s="64">
        <f t="shared" si="7"/>
        <v>-1</v>
      </c>
      <c r="O81" s="63">
        <f t="shared" si="4"/>
        <v>0</v>
      </c>
      <c r="P81" s="64">
        <f t="shared" si="8"/>
        <v>-1</v>
      </c>
      <c r="T81" s="28"/>
    </row>
    <row r="82" spans="2:20">
      <c r="B82" s="52" t="s">
        <v>235</v>
      </c>
      <c r="C82" s="53" t="s">
        <v>236</v>
      </c>
      <c r="D82" s="54"/>
      <c r="E82" s="54"/>
      <c r="F82" s="54"/>
      <c r="G82" s="54" t="s">
        <v>91</v>
      </c>
      <c r="H82" s="55">
        <v>1252</v>
      </c>
      <c r="I82" s="60">
        <v>1626</v>
      </c>
      <c r="K82" s="66"/>
      <c r="L82" s="56"/>
      <c r="M82" s="63">
        <f t="shared" si="6"/>
        <v>0</v>
      </c>
      <c r="N82" s="64">
        <f t="shared" si="7"/>
        <v>-1</v>
      </c>
      <c r="O82" s="63">
        <f t="shared" si="4"/>
        <v>0</v>
      </c>
      <c r="P82" s="64">
        <f t="shared" si="8"/>
        <v>-1</v>
      </c>
      <c r="T82" s="28"/>
    </row>
    <row r="83" spans="2:20">
      <c r="B83" s="52" t="s">
        <v>237</v>
      </c>
      <c r="C83" s="53" t="s">
        <v>238</v>
      </c>
      <c r="D83" s="54"/>
      <c r="E83" s="54"/>
      <c r="F83" s="54"/>
      <c r="G83" s="54" t="s">
        <v>91</v>
      </c>
      <c r="H83" s="55">
        <v>1456</v>
      </c>
      <c r="I83" s="60">
        <v>1476</v>
      </c>
      <c r="K83" s="66"/>
      <c r="L83" s="56"/>
      <c r="M83" s="63">
        <f t="shared" si="6"/>
        <v>0</v>
      </c>
      <c r="N83" s="64">
        <f t="shared" si="7"/>
        <v>-1</v>
      </c>
      <c r="O83" s="63">
        <f t="shared" si="4"/>
        <v>0</v>
      </c>
      <c r="P83" s="64">
        <f t="shared" si="8"/>
        <v>-1</v>
      </c>
      <c r="T83" s="28"/>
    </row>
    <row r="84" spans="2:20">
      <c r="B84" s="52" t="s">
        <v>239</v>
      </c>
      <c r="C84" s="53" t="s">
        <v>240</v>
      </c>
      <c r="D84" s="54"/>
      <c r="E84" s="54"/>
      <c r="F84" s="54"/>
      <c r="G84" s="54" t="s">
        <v>94</v>
      </c>
      <c r="H84" s="55">
        <v>1562</v>
      </c>
      <c r="I84" s="60">
        <v>1667</v>
      </c>
      <c r="K84" s="66"/>
      <c r="L84" s="56"/>
      <c r="M84" s="63">
        <f t="shared" si="6"/>
        <v>0</v>
      </c>
      <c r="N84" s="64">
        <f t="shared" si="7"/>
        <v>-1</v>
      </c>
      <c r="O84" s="63">
        <f t="shared" ref="O84:O92" si="9">IF(K84="",0,(SUMIF($G$19:$G$140,K84,$I$19:$I$140)))</f>
        <v>0</v>
      </c>
      <c r="P84" s="64">
        <f t="shared" si="8"/>
        <v>-1</v>
      </c>
      <c r="T84" s="28"/>
    </row>
    <row r="85" spans="2:20">
      <c r="B85" s="56" t="s">
        <v>241</v>
      </c>
      <c r="C85" s="53" t="s">
        <v>242</v>
      </c>
      <c r="D85" s="54"/>
      <c r="E85" s="54"/>
      <c r="F85" s="54"/>
      <c r="G85" s="54" t="s">
        <v>94</v>
      </c>
      <c r="H85" s="55">
        <v>1244</v>
      </c>
      <c r="I85" s="60">
        <v>1341</v>
      </c>
      <c r="K85" s="66"/>
      <c r="L85" s="56"/>
      <c r="M85" s="63">
        <f t="shared" si="6"/>
        <v>0</v>
      </c>
      <c r="N85" s="64">
        <f t="shared" si="7"/>
        <v>-1</v>
      </c>
      <c r="O85" s="63">
        <f t="shared" si="9"/>
        <v>0</v>
      </c>
      <c r="P85" s="64">
        <f t="shared" si="8"/>
        <v>-1</v>
      </c>
    </row>
    <row r="86" spans="2:20">
      <c r="B86" s="56" t="s">
        <v>243</v>
      </c>
      <c r="C86" s="53" t="s">
        <v>244</v>
      </c>
      <c r="D86" s="54"/>
      <c r="E86" s="54"/>
      <c r="F86" s="54"/>
      <c r="G86" s="54" t="s">
        <v>94</v>
      </c>
      <c r="H86" s="55">
        <v>1084</v>
      </c>
      <c r="I86" s="60">
        <v>1114</v>
      </c>
      <c r="K86" s="66"/>
      <c r="L86" s="56"/>
      <c r="M86" s="63">
        <f t="shared" si="6"/>
        <v>0</v>
      </c>
      <c r="N86" s="64">
        <f t="shared" si="7"/>
        <v>-1</v>
      </c>
      <c r="O86" s="63">
        <f t="shared" si="9"/>
        <v>0</v>
      </c>
      <c r="P86" s="64">
        <f t="shared" si="8"/>
        <v>-1</v>
      </c>
    </row>
    <row r="87" spans="2:20">
      <c r="B87" s="56" t="s">
        <v>245</v>
      </c>
      <c r="C87" s="53" t="s">
        <v>246</v>
      </c>
      <c r="D87" s="54"/>
      <c r="E87" s="54"/>
      <c r="F87" s="54"/>
      <c r="G87" s="54" t="s">
        <v>94</v>
      </c>
      <c r="H87" s="55">
        <v>2189</v>
      </c>
      <c r="I87" s="60">
        <v>2235</v>
      </c>
      <c r="K87" s="66"/>
      <c r="L87" s="56"/>
      <c r="M87" s="63">
        <f t="shared" si="6"/>
        <v>0</v>
      </c>
      <c r="N87" s="64">
        <f t="shared" si="7"/>
        <v>-1</v>
      </c>
      <c r="O87" s="63">
        <f t="shared" si="9"/>
        <v>0</v>
      </c>
      <c r="P87" s="64">
        <f t="shared" si="8"/>
        <v>-1</v>
      </c>
    </row>
    <row r="88" spans="2:20">
      <c r="B88" s="56" t="s">
        <v>247</v>
      </c>
      <c r="C88" s="53" t="s">
        <v>248</v>
      </c>
      <c r="D88" s="54"/>
      <c r="E88" s="54"/>
      <c r="F88" s="54"/>
      <c r="G88" s="54" t="s">
        <v>94</v>
      </c>
      <c r="H88" s="55">
        <v>969</v>
      </c>
      <c r="I88" s="60">
        <v>1035</v>
      </c>
      <c r="K88" s="66"/>
      <c r="L88" s="56"/>
      <c r="M88" s="63">
        <f t="shared" si="6"/>
        <v>0</v>
      </c>
      <c r="N88" s="64">
        <f t="shared" si="7"/>
        <v>-1</v>
      </c>
      <c r="O88" s="63">
        <f t="shared" si="9"/>
        <v>0</v>
      </c>
      <c r="P88" s="64">
        <f t="shared" si="8"/>
        <v>-1</v>
      </c>
    </row>
    <row r="89" spans="2:20">
      <c r="B89" s="56" t="s">
        <v>249</v>
      </c>
      <c r="C89" s="53" t="s">
        <v>250</v>
      </c>
      <c r="D89" s="54"/>
      <c r="E89" s="54"/>
      <c r="F89" s="54"/>
      <c r="G89" s="54" t="s">
        <v>94</v>
      </c>
      <c r="H89" s="55">
        <v>672</v>
      </c>
      <c r="I89" s="60">
        <v>745</v>
      </c>
      <c r="K89" s="66"/>
      <c r="L89" s="56"/>
      <c r="M89" s="63">
        <f t="shared" si="6"/>
        <v>0</v>
      </c>
      <c r="N89" s="64">
        <f t="shared" si="7"/>
        <v>-1</v>
      </c>
      <c r="O89" s="63">
        <f t="shared" si="9"/>
        <v>0</v>
      </c>
      <c r="P89" s="64">
        <f t="shared" si="8"/>
        <v>-1</v>
      </c>
    </row>
    <row r="90" spans="2:20">
      <c r="B90" s="56" t="s">
        <v>251</v>
      </c>
      <c r="C90" s="53" t="s">
        <v>252</v>
      </c>
      <c r="D90" s="54"/>
      <c r="E90" s="54"/>
      <c r="F90" s="54"/>
      <c r="G90" s="54" t="s">
        <v>94</v>
      </c>
      <c r="H90" s="55">
        <v>1794</v>
      </c>
      <c r="I90" s="52">
        <v>1771</v>
      </c>
      <c r="K90" s="66"/>
      <c r="L90" s="56"/>
      <c r="M90" s="63">
        <f t="shared" si="6"/>
        <v>0</v>
      </c>
      <c r="N90" s="64">
        <f t="shared" si="7"/>
        <v>-1</v>
      </c>
      <c r="O90" s="63">
        <f t="shared" si="9"/>
        <v>0</v>
      </c>
      <c r="P90" s="64">
        <f t="shared" si="8"/>
        <v>-1</v>
      </c>
    </row>
    <row r="91" spans="2:20">
      <c r="B91" s="56" t="s">
        <v>253</v>
      </c>
      <c r="C91" s="53" t="s">
        <v>254</v>
      </c>
      <c r="D91" s="54"/>
      <c r="E91" s="54"/>
      <c r="F91" s="54"/>
      <c r="G91" s="54" t="s">
        <v>97</v>
      </c>
      <c r="H91" s="55">
        <v>1398</v>
      </c>
      <c r="I91" s="52">
        <v>1399</v>
      </c>
      <c r="K91" s="66"/>
      <c r="L91" s="56"/>
      <c r="M91" s="63">
        <f t="shared" si="6"/>
        <v>0</v>
      </c>
      <c r="N91" s="64">
        <f t="shared" si="7"/>
        <v>-1</v>
      </c>
      <c r="O91" s="63">
        <f t="shared" si="9"/>
        <v>0</v>
      </c>
      <c r="P91" s="64">
        <f t="shared" si="8"/>
        <v>-1</v>
      </c>
    </row>
    <row r="92" spans="2:20">
      <c r="B92" s="57" t="s">
        <v>255</v>
      </c>
      <c r="C92" s="58" t="s">
        <v>256</v>
      </c>
      <c r="D92" s="58"/>
      <c r="E92" s="58"/>
      <c r="F92" s="58"/>
      <c r="G92" s="58" t="s">
        <v>97</v>
      </c>
      <c r="H92" s="55">
        <v>1700</v>
      </c>
      <c r="I92" s="69">
        <v>2062</v>
      </c>
      <c r="K92" s="67"/>
      <c r="L92" s="57"/>
      <c r="M92" s="57"/>
      <c r="N92" s="57"/>
      <c r="O92" s="57">
        <f t="shared" si="9"/>
        <v>0</v>
      </c>
      <c r="P92" s="57">
        <f t="shared" si="8"/>
        <v>-1</v>
      </c>
    </row>
    <row r="93" spans="2:20">
      <c r="B93" s="57" t="s">
        <v>257</v>
      </c>
      <c r="C93" s="58" t="s">
        <v>258</v>
      </c>
      <c r="D93" s="58"/>
      <c r="E93" s="58"/>
      <c r="F93" s="58"/>
      <c r="G93" s="58" t="s">
        <v>97</v>
      </c>
      <c r="H93" s="55">
        <v>1619</v>
      </c>
      <c r="I93" s="69">
        <v>1651</v>
      </c>
      <c r="K93" s="67"/>
      <c r="L93" s="57"/>
      <c r="M93" s="57"/>
      <c r="N93" s="57"/>
      <c r="O93" s="57"/>
      <c r="P93" s="57"/>
    </row>
    <row r="94" spans="2:20">
      <c r="B94" s="57" t="s">
        <v>259</v>
      </c>
      <c r="C94" s="58" t="s">
        <v>260</v>
      </c>
      <c r="D94" s="58"/>
      <c r="E94" s="58"/>
      <c r="F94" s="58"/>
      <c r="G94" s="58" t="s">
        <v>97</v>
      </c>
      <c r="H94" s="55">
        <v>1906</v>
      </c>
      <c r="I94" s="69">
        <v>1956</v>
      </c>
      <c r="K94" s="67"/>
      <c r="L94" s="57"/>
      <c r="M94" s="57"/>
      <c r="N94" s="57"/>
      <c r="O94" s="57"/>
      <c r="P94" s="57"/>
    </row>
    <row r="95" spans="2:20">
      <c r="B95" s="57" t="s">
        <v>261</v>
      </c>
      <c r="C95" s="58" t="s">
        <v>262</v>
      </c>
      <c r="D95" s="58"/>
      <c r="E95" s="58"/>
      <c r="F95" s="58"/>
      <c r="G95" s="58" t="s">
        <v>97</v>
      </c>
      <c r="H95" s="55">
        <v>1663</v>
      </c>
      <c r="I95" s="69">
        <v>1721</v>
      </c>
      <c r="K95" s="67"/>
      <c r="L95" s="57"/>
      <c r="M95" s="57"/>
      <c r="N95" s="57"/>
      <c r="O95" s="57"/>
      <c r="P95" s="57"/>
    </row>
    <row r="96" spans="2:20">
      <c r="B96" s="57" t="s">
        <v>263</v>
      </c>
      <c r="C96" s="58" t="s">
        <v>264</v>
      </c>
      <c r="D96" s="58"/>
      <c r="E96" s="58"/>
      <c r="F96" s="58"/>
      <c r="G96" s="58" t="s">
        <v>100</v>
      </c>
      <c r="H96" s="55">
        <v>378</v>
      </c>
      <c r="I96" s="69">
        <v>392</v>
      </c>
      <c r="K96" s="67"/>
      <c r="L96" s="57"/>
      <c r="M96" s="57"/>
      <c r="N96" s="57"/>
      <c r="O96" s="57"/>
      <c r="P96" s="57"/>
    </row>
    <row r="97" spans="2:16">
      <c r="B97" s="57" t="s">
        <v>265</v>
      </c>
      <c r="C97" s="58" t="s">
        <v>266</v>
      </c>
      <c r="D97" s="58"/>
      <c r="E97" s="58"/>
      <c r="F97" s="58"/>
      <c r="G97" s="58" t="s">
        <v>100</v>
      </c>
      <c r="H97" s="55">
        <v>1320</v>
      </c>
      <c r="I97" s="69">
        <v>1455</v>
      </c>
      <c r="K97" s="67"/>
      <c r="L97" s="57"/>
      <c r="M97" s="57"/>
      <c r="N97" s="57"/>
      <c r="O97" s="57"/>
      <c r="P97" s="57"/>
    </row>
    <row r="98" spans="2:16">
      <c r="B98" s="57" t="s">
        <v>267</v>
      </c>
      <c r="C98" s="58" t="s">
        <v>268</v>
      </c>
      <c r="D98" s="58"/>
      <c r="E98" s="58"/>
      <c r="F98" s="58"/>
      <c r="G98" s="58" t="s">
        <v>100</v>
      </c>
      <c r="H98" s="55">
        <v>954</v>
      </c>
      <c r="I98" s="69">
        <v>939</v>
      </c>
      <c r="K98" s="67"/>
      <c r="L98" s="57"/>
      <c r="M98" s="57"/>
      <c r="N98" s="57"/>
      <c r="O98" s="57"/>
      <c r="P98" s="57"/>
    </row>
    <row r="99" spans="2:16">
      <c r="B99" s="57" t="s">
        <v>269</v>
      </c>
      <c r="C99" s="58" t="s">
        <v>270</v>
      </c>
      <c r="D99" s="58"/>
      <c r="E99" s="58"/>
      <c r="F99" s="58"/>
      <c r="G99" s="58" t="s">
        <v>100</v>
      </c>
      <c r="H99" s="55">
        <v>539</v>
      </c>
      <c r="I99" s="69">
        <v>647</v>
      </c>
      <c r="K99" s="67"/>
      <c r="L99" s="57"/>
      <c r="M99" s="57"/>
      <c r="N99" s="57"/>
      <c r="O99" s="57"/>
      <c r="P99" s="57"/>
    </row>
    <row r="100" spans="2:16">
      <c r="B100" s="57" t="s">
        <v>271</v>
      </c>
      <c r="C100" s="58" t="s">
        <v>272</v>
      </c>
      <c r="D100" s="58" t="s">
        <v>273</v>
      </c>
      <c r="E100" s="59" t="s">
        <v>274</v>
      </c>
      <c r="F100" s="58"/>
      <c r="G100" s="58" t="s">
        <v>100</v>
      </c>
      <c r="H100" s="55">
        <v>1311</v>
      </c>
      <c r="I100" s="69">
        <v>1308</v>
      </c>
      <c r="K100" s="67"/>
      <c r="L100" s="57"/>
      <c r="M100" s="57"/>
      <c r="N100" s="57"/>
      <c r="O100" s="57"/>
      <c r="P100" s="57"/>
    </row>
    <row r="101" spans="2:16">
      <c r="B101" s="57" t="s">
        <v>275</v>
      </c>
      <c r="C101" s="58" t="s">
        <v>276</v>
      </c>
      <c r="D101" s="58" t="s">
        <v>273</v>
      </c>
      <c r="E101" s="59" t="s">
        <v>277</v>
      </c>
      <c r="F101" s="58"/>
      <c r="G101" s="58" t="s">
        <v>100</v>
      </c>
      <c r="H101" s="55">
        <v>1701</v>
      </c>
      <c r="I101" s="69">
        <v>1742</v>
      </c>
      <c r="K101" s="67"/>
      <c r="L101" s="57"/>
      <c r="M101" s="57"/>
      <c r="N101" s="57"/>
      <c r="O101" s="57"/>
      <c r="P101" s="57"/>
    </row>
    <row r="102" spans="2:16">
      <c r="B102" s="57" t="s">
        <v>278</v>
      </c>
      <c r="C102" s="58" t="s">
        <v>279</v>
      </c>
      <c r="D102" s="58" t="s">
        <v>273</v>
      </c>
      <c r="E102" s="59" t="s">
        <v>280</v>
      </c>
      <c r="F102" s="58"/>
      <c r="G102" s="58" t="s">
        <v>100</v>
      </c>
      <c r="H102" s="55">
        <v>864</v>
      </c>
      <c r="I102" s="69">
        <v>851</v>
      </c>
      <c r="K102" s="67"/>
      <c r="L102" s="57"/>
      <c r="M102" s="57"/>
      <c r="N102" s="57"/>
      <c r="O102" s="57"/>
      <c r="P102" s="57"/>
    </row>
    <row r="103" spans="2:16">
      <c r="B103" s="57" t="s">
        <v>281</v>
      </c>
      <c r="C103" s="58" t="s">
        <v>282</v>
      </c>
      <c r="D103" s="58" t="s">
        <v>273</v>
      </c>
      <c r="E103" s="59" t="s">
        <v>280</v>
      </c>
      <c r="F103" s="58"/>
      <c r="G103" s="58" t="s">
        <v>100</v>
      </c>
      <c r="H103" s="55">
        <v>559</v>
      </c>
      <c r="I103" s="69">
        <v>548</v>
      </c>
      <c r="K103" s="67"/>
      <c r="L103" s="57"/>
      <c r="M103" s="57"/>
      <c r="N103" s="57"/>
      <c r="O103" s="57"/>
      <c r="P103" s="57"/>
    </row>
    <row r="104" spans="2:16">
      <c r="B104" s="57" t="s">
        <v>283</v>
      </c>
      <c r="C104" s="58" t="s">
        <v>284</v>
      </c>
      <c r="D104" s="58" t="s">
        <v>273</v>
      </c>
      <c r="E104" s="59" t="s">
        <v>285</v>
      </c>
      <c r="F104" s="58"/>
      <c r="G104" s="58" t="s">
        <v>100</v>
      </c>
      <c r="H104" s="55">
        <v>1039</v>
      </c>
      <c r="I104" s="69">
        <v>1059</v>
      </c>
      <c r="K104" s="67"/>
      <c r="L104" s="57"/>
      <c r="M104" s="57"/>
      <c r="N104" s="57"/>
      <c r="O104" s="57"/>
      <c r="P104" s="57"/>
    </row>
    <row r="105" spans="2:16">
      <c r="B105" s="57" t="s">
        <v>286</v>
      </c>
      <c r="C105" s="58" t="s">
        <v>287</v>
      </c>
      <c r="D105" s="58" t="s">
        <v>273</v>
      </c>
      <c r="E105" s="59" t="s">
        <v>285</v>
      </c>
      <c r="F105" s="58"/>
      <c r="G105" s="58" t="s">
        <v>100</v>
      </c>
      <c r="H105" s="55">
        <v>255</v>
      </c>
      <c r="I105" s="69">
        <v>261</v>
      </c>
      <c r="K105" s="67"/>
      <c r="L105" s="57"/>
      <c r="M105" s="57"/>
      <c r="N105" s="57"/>
      <c r="O105" s="57"/>
      <c r="P105" s="57"/>
    </row>
    <row r="106" spans="2:16">
      <c r="B106" s="57" t="s">
        <v>288</v>
      </c>
      <c r="C106" s="58" t="s">
        <v>289</v>
      </c>
      <c r="D106" s="58"/>
      <c r="E106" s="58"/>
      <c r="F106" s="58"/>
      <c r="G106" s="58" t="s">
        <v>105</v>
      </c>
      <c r="H106" s="55">
        <v>1741</v>
      </c>
      <c r="I106" s="68">
        <v>1747</v>
      </c>
      <c r="K106" s="67"/>
      <c r="L106" s="57"/>
      <c r="M106" s="57"/>
      <c r="N106" s="57"/>
      <c r="O106" s="57"/>
      <c r="P106" s="57"/>
    </row>
    <row r="107" spans="2:16">
      <c r="B107" s="57" t="s">
        <v>290</v>
      </c>
      <c r="C107" s="58" t="s">
        <v>291</v>
      </c>
      <c r="D107" s="58"/>
      <c r="E107" s="58"/>
      <c r="F107" s="58"/>
      <c r="G107" s="58" t="s">
        <v>105</v>
      </c>
      <c r="H107" s="55">
        <v>1305</v>
      </c>
      <c r="I107" s="68">
        <v>1348</v>
      </c>
      <c r="K107" s="67"/>
      <c r="L107" s="57"/>
      <c r="M107" s="57"/>
      <c r="N107" s="57"/>
      <c r="O107" s="57"/>
      <c r="P107" s="57"/>
    </row>
    <row r="108" spans="2:16">
      <c r="B108" s="57" t="s">
        <v>292</v>
      </c>
      <c r="C108" s="58" t="s">
        <v>293</v>
      </c>
      <c r="D108" s="58"/>
      <c r="E108" s="58"/>
      <c r="F108" s="58"/>
      <c r="G108" s="58" t="s">
        <v>105</v>
      </c>
      <c r="H108" s="55">
        <v>2096</v>
      </c>
      <c r="I108" s="69">
        <v>2152</v>
      </c>
      <c r="K108" s="67"/>
      <c r="L108" s="57"/>
      <c r="M108" s="57"/>
      <c r="N108" s="57"/>
      <c r="O108" s="57"/>
      <c r="P108" s="57"/>
    </row>
    <row r="109" spans="2:16">
      <c r="B109" s="57" t="s">
        <v>294</v>
      </c>
      <c r="C109" s="58" t="s">
        <v>295</v>
      </c>
      <c r="D109" s="58"/>
      <c r="E109" s="58"/>
      <c r="F109" s="58"/>
      <c r="G109" s="58" t="s">
        <v>105</v>
      </c>
      <c r="H109" s="55">
        <v>1059</v>
      </c>
      <c r="I109" s="69">
        <v>1073</v>
      </c>
      <c r="K109" s="67"/>
      <c r="L109" s="57"/>
      <c r="M109" s="57"/>
      <c r="N109" s="57"/>
      <c r="O109" s="57"/>
      <c r="P109" s="57"/>
    </row>
    <row r="110" spans="2:16">
      <c r="B110" s="57" t="s">
        <v>296</v>
      </c>
      <c r="C110" s="58" t="s">
        <v>297</v>
      </c>
      <c r="D110" s="58"/>
      <c r="E110" s="58"/>
      <c r="F110" s="58"/>
      <c r="G110" s="58" t="s">
        <v>105</v>
      </c>
      <c r="H110" s="55">
        <v>1678</v>
      </c>
      <c r="I110" s="69">
        <v>1768</v>
      </c>
      <c r="K110" s="67"/>
      <c r="L110" s="57"/>
      <c r="M110" s="57"/>
      <c r="N110" s="57"/>
      <c r="O110" s="57"/>
      <c r="P110" s="57"/>
    </row>
    <row r="111" spans="2:16">
      <c r="B111" s="57" t="s">
        <v>298</v>
      </c>
      <c r="C111" s="58" t="s">
        <v>299</v>
      </c>
      <c r="D111" s="58"/>
      <c r="E111" s="58"/>
      <c r="F111" s="58"/>
      <c r="G111" s="58" t="s">
        <v>105</v>
      </c>
      <c r="H111" s="55">
        <v>1763</v>
      </c>
      <c r="I111" s="69">
        <v>1765</v>
      </c>
      <c r="K111" s="67"/>
      <c r="L111" s="57"/>
      <c r="M111" s="57"/>
      <c r="N111" s="57"/>
      <c r="O111" s="57"/>
      <c r="P111" s="57"/>
    </row>
    <row r="112" spans="2:16">
      <c r="B112" s="57" t="s">
        <v>300</v>
      </c>
      <c r="C112" s="58" t="s">
        <v>301</v>
      </c>
      <c r="D112" s="58"/>
      <c r="E112" s="58"/>
      <c r="F112" s="58"/>
      <c r="G112" s="58" t="s">
        <v>109</v>
      </c>
      <c r="H112" s="55">
        <v>2235</v>
      </c>
      <c r="I112" s="69">
        <v>2243</v>
      </c>
      <c r="K112" s="67"/>
      <c r="L112" s="57"/>
      <c r="M112" s="57"/>
      <c r="N112" s="57"/>
      <c r="O112" s="57"/>
      <c r="P112" s="57"/>
    </row>
    <row r="113" spans="2:16">
      <c r="B113" s="57" t="s">
        <v>302</v>
      </c>
      <c r="C113" s="58" t="s">
        <v>303</v>
      </c>
      <c r="D113" s="58"/>
      <c r="E113" s="58"/>
      <c r="F113" s="58"/>
      <c r="G113" s="58" t="s">
        <v>109</v>
      </c>
      <c r="H113" s="55">
        <v>1969</v>
      </c>
      <c r="I113" s="69">
        <v>2209</v>
      </c>
      <c r="K113" s="67"/>
      <c r="L113" s="57"/>
      <c r="M113" s="57"/>
      <c r="N113" s="57"/>
      <c r="O113" s="57"/>
      <c r="P113" s="57"/>
    </row>
    <row r="114" spans="2:16">
      <c r="B114" s="57" t="s">
        <v>304</v>
      </c>
      <c r="C114" s="58" t="s">
        <v>305</v>
      </c>
      <c r="D114" s="58"/>
      <c r="E114" s="58"/>
      <c r="F114" s="58"/>
      <c r="G114" s="58" t="s">
        <v>109</v>
      </c>
      <c r="H114" s="55">
        <v>1957</v>
      </c>
      <c r="I114" s="69">
        <v>1976</v>
      </c>
      <c r="K114" s="67"/>
      <c r="L114" s="57"/>
      <c r="M114" s="57"/>
      <c r="N114" s="57"/>
      <c r="O114" s="57"/>
      <c r="P114" s="57"/>
    </row>
    <row r="115" spans="2:16">
      <c r="B115" s="57" t="s">
        <v>306</v>
      </c>
      <c r="C115" s="58" t="s">
        <v>307</v>
      </c>
      <c r="D115" s="58"/>
      <c r="E115" s="58"/>
      <c r="F115" s="58"/>
      <c r="G115" s="58" t="s">
        <v>109</v>
      </c>
      <c r="H115" s="55">
        <v>947</v>
      </c>
      <c r="I115" s="69">
        <v>948</v>
      </c>
      <c r="K115" s="67"/>
      <c r="L115" s="57"/>
      <c r="M115" s="57"/>
      <c r="N115" s="57"/>
      <c r="O115" s="57"/>
      <c r="P115" s="57"/>
    </row>
    <row r="116" spans="2:16">
      <c r="B116" s="57" t="s">
        <v>308</v>
      </c>
      <c r="C116" s="58" t="s">
        <v>309</v>
      </c>
      <c r="D116" s="58"/>
      <c r="E116" s="58"/>
      <c r="F116" s="58"/>
      <c r="G116" s="58" t="s">
        <v>109</v>
      </c>
      <c r="H116" s="55">
        <v>932</v>
      </c>
      <c r="I116" s="69">
        <v>1055</v>
      </c>
      <c r="K116" s="67"/>
      <c r="L116" s="57"/>
      <c r="M116" s="57"/>
      <c r="N116" s="57"/>
      <c r="O116" s="57"/>
      <c r="P116" s="57"/>
    </row>
    <row r="117" spans="2:16">
      <c r="B117" s="57" t="s">
        <v>310</v>
      </c>
      <c r="C117" s="58" t="s">
        <v>311</v>
      </c>
      <c r="D117" s="58"/>
      <c r="E117" s="58"/>
      <c r="F117" s="58"/>
      <c r="G117" s="58" t="s">
        <v>109</v>
      </c>
      <c r="H117" s="55">
        <v>767</v>
      </c>
      <c r="I117" s="69">
        <v>793</v>
      </c>
      <c r="K117" s="67"/>
      <c r="L117" s="57"/>
      <c r="M117" s="57"/>
      <c r="N117" s="57"/>
      <c r="O117" s="57"/>
      <c r="P117" s="57"/>
    </row>
    <row r="118" spans="2:16">
      <c r="B118" s="57" t="s">
        <v>312</v>
      </c>
      <c r="C118" s="58" t="s">
        <v>313</v>
      </c>
      <c r="D118" s="58" t="s">
        <v>136</v>
      </c>
      <c r="E118" s="59" t="s">
        <v>314</v>
      </c>
      <c r="F118" s="58"/>
      <c r="G118" s="58" t="s">
        <v>113</v>
      </c>
      <c r="H118" s="55">
        <v>682</v>
      </c>
      <c r="I118" s="69">
        <v>680</v>
      </c>
      <c r="K118" s="67"/>
      <c r="L118" s="57"/>
      <c r="M118" s="57"/>
      <c r="N118" s="57"/>
      <c r="O118" s="57"/>
      <c r="P118" s="57"/>
    </row>
    <row r="119" spans="2:16">
      <c r="B119" s="57" t="s">
        <v>315</v>
      </c>
      <c r="C119" s="58" t="s">
        <v>316</v>
      </c>
      <c r="D119" s="58" t="s">
        <v>136</v>
      </c>
      <c r="E119" s="59" t="s">
        <v>314</v>
      </c>
      <c r="F119" s="58"/>
      <c r="G119" s="58" t="s">
        <v>113</v>
      </c>
      <c r="H119" s="55">
        <v>1556</v>
      </c>
      <c r="I119" s="69">
        <v>1522</v>
      </c>
      <c r="K119" s="67"/>
      <c r="L119" s="57"/>
      <c r="M119" s="57"/>
      <c r="N119" s="57"/>
      <c r="O119" s="57"/>
      <c r="P119" s="57"/>
    </row>
    <row r="120" spans="2:16">
      <c r="B120" s="57" t="s">
        <v>317</v>
      </c>
      <c r="C120" s="58" t="s">
        <v>318</v>
      </c>
      <c r="D120" s="58" t="s">
        <v>136</v>
      </c>
      <c r="E120" s="59" t="s">
        <v>319</v>
      </c>
      <c r="F120" s="58"/>
      <c r="G120" s="58" t="s">
        <v>113</v>
      </c>
      <c r="H120" s="55">
        <v>965</v>
      </c>
      <c r="I120" s="69">
        <v>965</v>
      </c>
      <c r="K120" s="67"/>
      <c r="L120" s="57"/>
      <c r="M120" s="57"/>
      <c r="N120" s="57"/>
      <c r="O120" s="57"/>
      <c r="P120" s="57"/>
    </row>
    <row r="121" spans="2:16">
      <c r="B121" s="57" t="s">
        <v>320</v>
      </c>
      <c r="C121" s="58" t="s">
        <v>321</v>
      </c>
      <c r="D121" s="58" t="s">
        <v>136</v>
      </c>
      <c r="E121" s="59" t="s">
        <v>319</v>
      </c>
      <c r="F121" s="58"/>
      <c r="G121" s="58" t="s">
        <v>113</v>
      </c>
      <c r="H121" s="55">
        <v>703</v>
      </c>
      <c r="I121" s="69">
        <v>701</v>
      </c>
      <c r="K121" s="67"/>
      <c r="L121" s="57"/>
      <c r="M121" s="57"/>
      <c r="N121" s="57"/>
      <c r="O121" s="57"/>
      <c r="P121" s="57"/>
    </row>
    <row r="122" spans="2:16">
      <c r="B122" s="57" t="s">
        <v>322</v>
      </c>
      <c r="C122" s="58" t="s">
        <v>323</v>
      </c>
      <c r="D122" s="58" t="s">
        <v>136</v>
      </c>
      <c r="E122" s="59" t="s">
        <v>324</v>
      </c>
      <c r="F122" s="58"/>
      <c r="G122" s="58" t="s">
        <v>113</v>
      </c>
      <c r="H122" s="55">
        <v>1220</v>
      </c>
      <c r="I122" s="69">
        <v>1214</v>
      </c>
      <c r="K122" s="67"/>
      <c r="L122" s="57"/>
      <c r="M122" s="57"/>
      <c r="N122" s="57"/>
      <c r="O122" s="57"/>
      <c r="P122" s="57"/>
    </row>
    <row r="123" spans="2:16">
      <c r="B123" s="57" t="s">
        <v>325</v>
      </c>
      <c r="C123" s="58" t="s">
        <v>326</v>
      </c>
      <c r="D123" s="58" t="s">
        <v>136</v>
      </c>
      <c r="E123" s="59" t="s">
        <v>327</v>
      </c>
      <c r="F123" s="58"/>
      <c r="G123" s="58" t="s">
        <v>113</v>
      </c>
      <c r="H123" s="55">
        <v>1236</v>
      </c>
      <c r="I123" s="69">
        <v>1251</v>
      </c>
      <c r="K123" s="67"/>
      <c r="L123" s="57"/>
      <c r="M123" s="57"/>
      <c r="N123" s="57"/>
      <c r="O123" s="57"/>
      <c r="P123" s="57"/>
    </row>
    <row r="124" spans="2:16">
      <c r="B124" s="57" t="s">
        <v>328</v>
      </c>
      <c r="C124" s="58" t="s">
        <v>329</v>
      </c>
      <c r="D124" s="58" t="s">
        <v>136</v>
      </c>
      <c r="E124" s="59" t="s">
        <v>327</v>
      </c>
      <c r="F124" s="58"/>
      <c r="G124" s="58" t="s">
        <v>113</v>
      </c>
      <c r="H124" s="55">
        <v>619</v>
      </c>
      <c r="I124" s="69">
        <v>662</v>
      </c>
      <c r="K124" s="67"/>
      <c r="L124" s="57"/>
      <c r="M124" s="57"/>
      <c r="N124" s="57"/>
      <c r="O124" s="57"/>
      <c r="P124" s="57"/>
    </row>
    <row r="125" spans="2:16">
      <c r="B125" s="57" t="s">
        <v>330</v>
      </c>
      <c r="C125" s="58" t="s">
        <v>331</v>
      </c>
      <c r="D125" s="58" t="s">
        <v>136</v>
      </c>
      <c r="E125" s="59" t="s">
        <v>332</v>
      </c>
      <c r="F125" s="58"/>
      <c r="G125" s="58" t="s">
        <v>113</v>
      </c>
      <c r="H125" s="55">
        <v>1077</v>
      </c>
      <c r="I125" s="69">
        <v>1217</v>
      </c>
      <c r="K125" s="67"/>
      <c r="L125" s="57"/>
      <c r="M125" s="57"/>
      <c r="N125" s="57"/>
      <c r="O125" s="57"/>
      <c r="P125" s="57"/>
    </row>
    <row r="126" spans="2:16">
      <c r="B126" s="57" t="s">
        <v>333</v>
      </c>
      <c r="C126" s="58" t="s">
        <v>334</v>
      </c>
      <c r="D126" s="58" t="s">
        <v>136</v>
      </c>
      <c r="E126" s="59" t="s">
        <v>332</v>
      </c>
      <c r="F126" s="58"/>
      <c r="G126" s="58" t="s">
        <v>113</v>
      </c>
      <c r="H126" s="55">
        <v>943</v>
      </c>
      <c r="I126" s="69">
        <v>916</v>
      </c>
      <c r="K126" s="67"/>
      <c r="L126" s="57"/>
      <c r="M126" s="57"/>
      <c r="N126" s="57"/>
      <c r="O126" s="57"/>
      <c r="P126" s="57"/>
    </row>
    <row r="127" spans="2:16">
      <c r="B127" s="57" t="s">
        <v>335</v>
      </c>
      <c r="C127" s="58" t="s">
        <v>336</v>
      </c>
      <c r="D127" s="58"/>
      <c r="E127" s="58"/>
      <c r="F127" s="58"/>
      <c r="G127" s="58" t="s">
        <v>117</v>
      </c>
      <c r="H127" s="55">
        <v>531</v>
      </c>
      <c r="I127" s="69">
        <v>556</v>
      </c>
      <c r="K127" s="67"/>
      <c r="L127" s="57"/>
      <c r="M127" s="57"/>
      <c r="N127" s="57"/>
      <c r="O127" s="57"/>
      <c r="P127" s="57"/>
    </row>
    <row r="128" spans="2:16">
      <c r="B128" s="57" t="s">
        <v>337</v>
      </c>
      <c r="C128" s="58" t="s">
        <v>338</v>
      </c>
      <c r="D128" s="58"/>
      <c r="E128" s="58"/>
      <c r="F128" s="58"/>
      <c r="G128" s="58" t="s">
        <v>117</v>
      </c>
      <c r="H128" s="55">
        <v>866</v>
      </c>
      <c r="I128" s="69">
        <v>1065</v>
      </c>
      <c r="K128" s="67"/>
      <c r="L128" s="57"/>
      <c r="M128" s="57"/>
      <c r="N128" s="57"/>
      <c r="O128" s="57"/>
      <c r="P128" s="57"/>
    </row>
    <row r="129" spans="2:16">
      <c r="B129" s="57" t="s">
        <v>339</v>
      </c>
      <c r="C129" s="58" t="s">
        <v>340</v>
      </c>
      <c r="D129" s="58"/>
      <c r="E129" s="58"/>
      <c r="F129" s="58"/>
      <c r="G129" s="58" t="s">
        <v>117</v>
      </c>
      <c r="H129" s="55">
        <v>2554</v>
      </c>
      <c r="I129" s="69">
        <v>2556</v>
      </c>
      <c r="K129" s="67"/>
      <c r="L129" s="57"/>
      <c r="M129" s="57"/>
      <c r="N129" s="57"/>
      <c r="O129" s="57"/>
      <c r="P129" s="57"/>
    </row>
    <row r="130" spans="2:16">
      <c r="B130" s="57" t="s">
        <v>341</v>
      </c>
      <c r="C130" s="58" t="s">
        <v>342</v>
      </c>
      <c r="D130" s="58"/>
      <c r="E130" s="58"/>
      <c r="F130" s="58"/>
      <c r="G130" s="58" t="s">
        <v>117</v>
      </c>
      <c r="H130" s="55">
        <v>2377</v>
      </c>
      <c r="I130" s="69">
        <v>2410</v>
      </c>
      <c r="K130" s="67"/>
      <c r="L130" s="57"/>
      <c r="M130" s="57"/>
      <c r="N130" s="57"/>
      <c r="O130" s="57"/>
      <c r="P130" s="57"/>
    </row>
    <row r="131" spans="2:16">
      <c r="B131" s="57" t="s">
        <v>343</v>
      </c>
      <c r="C131" s="58" t="s">
        <v>344</v>
      </c>
      <c r="D131" s="58"/>
      <c r="E131" s="58"/>
      <c r="F131" s="58"/>
      <c r="G131" s="58" t="s">
        <v>117</v>
      </c>
      <c r="H131" s="55">
        <v>1615</v>
      </c>
      <c r="I131" s="69">
        <v>1765</v>
      </c>
      <c r="K131" s="67"/>
      <c r="L131" s="57"/>
      <c r="M131" s="57"/>
      <c r="N131" s="57"/>
      <c r="O131" s="57"/>
      <c r="P131" s="57"/>
    </row>
    <row r="132" spans="2:16">
      <c r="B132" s="57" t="s">
        <v>345</v>
      </c>
      <c r="C132" s="58" t="s">
        <v>346</v>
      </c>
      <c r="D132" s="58"/>
      <c r="E132" s="58"/>
      <c r="F132" s="58"/>
      <c r="G132" s="58" t="s">
        <v>117</v>
      </c>
      <c r="H132" s="55">
        <v>1101</v>
      </c>
      <c r="I132" s="69">
        <v>1269</v>
      </c>
      <c r="K132" s="67"/>
      <c r="L132" s="57"/>
      <c r="M132" s="57"/>
      <c r="N132" s="57"/>
      <c r="O132" s="57"/>
      <c r="P132" s="57"/>
    </row>
    <row r="133" spans="2:16">
      <c r="B133" s="57" t="s">
        <v>347</v>
      </c>
      <c r="C133" s="58" t="s">
        <v>348</v>
      </c>
      <c r="D133" s="58"/>
      <c r="E133" s="58"/>
      <c r="F133" s="58"/>
      <c r="G133" s="58" t="s">
        <v>120</v>
      </c>
      <c r="H133" s="55">
        <v>1403</v>
      </c>
      <c r="I133" s="69">
        <v>1572</v>
      </c>
      <c r="K133" s="67"/>
      <c r="L133" s="57"/>
      <c r="M133" s="57"/>
      <c r="N133" s="57"/>
      <c r="O133" s="57"/>
      <c r="P133" s="57"/>
    </row>
    <row r="134" spans="2:16">
      <c r="B134" s="57" t="s">
        <v>349</v>
      </c>
      <c r="C134" s="58" t="s">
        <v>350</v>
      </c>
      <c r="D134" s="58"/>
      <c r="E134" s="58"/>
      <c r="F134" s="58"/>
      <c r="G134" s="58" t="s">
        <v>120</v>
      </c>
      <c r="H134" s="55">
        <v>1492</v>
      </c>
      <c r="I134" s="69">
        <v>1650</v>
      </c>
      <c r="K134" s="67"/>
      <c r="L134" s="57"/>
      <c r="M134" s="57"/>
      <c r="N134" s="57"/>
      <c r="O134" s="57"/>
      <c r="P134" s="57"/>
    </row>
    <row r="135" spans="2:16">
      <c r="B135" s="57" t="s">
        <v>351</v>
      </c>
      <c r="C135" s="58" t="s">
        <v>352</v>
      </c>
      <c r="D135" s="58"/>
      <c r="E135" s="58"/>
      <c r="F135" s="58"/>
      <c r="G135" s="58" t="s">
        <v>120</v>
      </c>
      <c r="H135" s="55">
        <v>1586</v>
      </c>
      <c r="I135" s="69">
        <v>1558</v>
      </c>
      <c r="K135" s="67"/>
      <c r="L135" s="57"/>
      <c r="M135" s="57"/>
      <c r="N135" s="57"/>
      <c r="O135" s="57"/>
      <c r="P135" s="57"/>
    </row>
    <row r="136" spans="2:16">
      <c r="B136" s="57" t="s">
        <v>353</v>
      </c>
      <c r="C136" s="58" t="s">
        <v>354</v>
      </c>
      <c r="D136" s="58"/>
      <c r="E136" s="58"/>
      <c r="F136" s="58"/>
      <c r="G136" s="58" t="s">
        <v>120</v>
      </c>
      <c r="H136" s="55">
        <v>516</v>
      </c>
      <c r="I136" s="69">
        <v>570</v>
      </c>
      <c r="K136" s="67"/>
      <c r="L136" s="57"/>
      <c r="M136" s="57"/>
      <c r="N136" s="57"/>
      <c r="O136" s="57"/>
      <c r="P136" s="57"/>
    </row>
    <row r="137" spans="2:16">
      <c r="B137" s="57" t="s">
        <v>355</v>
      </c>
      <c r="C137" s="58" t="s">
        <v>356</v>
      </c>
      <c r="D137" s="58" t="s">
        <v>357</v>
      </c>
      <c r="E137" s="58"/>
      <c r="F137" s="58"/>
      <c r="G137" s="58" t="s">
        <v>120</v>
      </c>
      <c r="H137" s="55">
        <v>932</v>
      </c>
      <c r="I137" s="69">
        <v>911</v>
      </c>
      <c r="K137" s="67"/>
      <c r="L137" s="57"/>
      <c r="M137" s="57"/>
      <c r="N137" s="57"/>
      <c r="O137" s="57"/>
      <c r="P137" s="57"/>
    </row>
    <row r="138" spans="2:16">
      <c r="B138" s="57" t="s">
        <v>358</v>
      </c>
      <c r="C138" s="58" t="s">
        <v>359</v>
      </c>
      <c r="D138" s="58"/>
      <c r="E138" s="58"/>
      <c r="F138" s="58"/>
      <c r="G138" s="58" t="s">
        <v>120</v>
      </c>
      <c r="H138" s="55">
        <v>899</v>
      </c>
      <c r="I138" s="69">
        <v>833</v>
      </c>
      <c r="K138" s="67"/>
      <c r="L138" s="57"/>
      <c r="M138" s="57"/>
      <c r="N138" s="57"/>
      <c r="O138" s="57"/>
      <c r="P138" s="57"/>
    </row>
    <row r="139" spans="2:16">
      <c r="B139" s="57" t="s">
        <v>360</v>
      </c>
      <c r="C139" s="58" t="s">
        <v>361</v>
      </c>
      <c r="D139" s="58"/>
      <c r="E139" s="58"/>
      <c r="F139" s="58"/>
      <c r="G139" s="58" t="s">
        <v>120</v>
      </c>
      <c r="H139" s="55">
        <v>1679</v>
      </c>
      <c r="I139" s="69">
        <v>1590</v>
      </c>
      <c r="K139" s="67"/>
      <c r="L139" s="57"/>
      <c r="M139" s="57"/>
      <c r="N139" s="57"/>
      <c r="O139" s="57"/>
      <c r="P139" s="57"/>
    </row>
    <row r="140" spans="2:16">
      <c r="B140" s="57" t="s">
        <v>362</v>
      </c>
      <c r="C140" s="58" t="s">
        <v>363</v>
      </c>
      <c r="D140" s="58"/>
      <c r="E140" s="58"/>
      <c r="F140" s="58"/>
      <c r="G140" s="58" t="s">
        <v>120</v>
      </c>
      <c r="H140" s="55">
        <v>611</v>
      </c>
      <c r="I140" s="69">
        <v>703</v>
      </c>
      <c r="K140" s="67"/>
      <c r="L140" s="57"/>
      <c r="M140" s="57"/>
      <c r="N140" s="57"/>
      <c r="O140" s="57"/>
      <c r="P140" s="57"/>
    </row>
    <row r="141" spans="2:16">
      <c r="I141" s="73"/>
    </row>
  </sheetData>
  <mergeCells count="3">
    <mergeCell ref="B4:F6"/>
    <mergeCell ref="M10:P10"/>
    <mergeCell ref="B8:F8"/>
  </mergeCells>
  <phoneticPr fontId="5" type="noConversion"/>
  <conditionalFormatting sqref="O14:O91 M14:M91">
    <cfRule type="cellIs" dxfId="4" priority="1" stopIfTrue="1" operator="equal">
      <formula>0</formula>
    </cfRule>
  </conditionalFormatting>
  <conditionalFormatting sqref="P14:P91 N14:N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448C91B7C5C49547AB2CB2DDDF8C5E15" ma:contentTypeVersion="8" ma:contentTypeDescription="Parent Document Content Type for all review documents" ma:contentTypeScope="" ma:versionID="274fb269d61e5381ad56c326386f179f">
  <xsd:schema xmlns:xsd="http://www.w3.org/2001/XMLSchema" xmlns:xs="http://www.w3.org/2001/XMLSchema" xmlns:p="http://schemas.microsoft.com/office/2006/metadata/properties" xmlns:ns1="http://schemas.microsoft.com/sharepoint/v3" xmlns:ns2="07a766d4-cf60-4260-9f49-242aaa07e1bd" xmlns:ns3="d23c6157-5623-4293-b83e-785d6ba7de2d" xmlns:ns4="46431b9a-418f-43bb-9579-49d00fac2ba3" targetNamespace="http://schemas.microsoft.com/office/2006/metadata/properties" ma:root="true" ma:fieldsID="44a5788eb8a68f62e7eb8155801ccd44" ns1:_="" ns2:_="" ns3:_="" ns4:_="">
    <xsd:import namespace="http://schemas.microsoft.com/sharepoint/v3"/>
    <xsd:import namespace="07a766d4-cf60-4260-9f49-242aaa07e1bd"/>
    <xsd:import namespace="d23c6157-5623-4293-b83e-785d6ba7de2d"/>
    <xsd:import namespace="46431b9a-418f-43bb-9579-49d00fac2ba3"/>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lcf76f155ced4ddcb4097134ff3c332f" minOccurs="0"/>
                <xsd:element ref="ns4:MediaServiceGenerationTime" minOccurs="0"/>
                <xsd:element ref="ns4:MediaServiceEventHashCode" minOccurs="0"/>
                <xsd:element ref="ns4:MediaServiceObjectDetectorVersion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46431b9a-418f-43bb-9579-49d00fac2ba3"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4.xml><?xml version="1.0" encoding="utf-8"?>
<?mso-contentType ?>
<SharedContentType xmlns="Microsoft.SharePoint.Taxonomy.ContentTypeSync" SourceId="383954fa-2a65-4d57-99ac-c02654c3af93" ContentTypeId="0x010100E7BD6A8A66F7CB4BBA2B02F0531791BE" PreviousValue="false"/>
</file>

<file path=customXml/item5.xml><?xml version="1.0" encoding="utf-8"?>
<LongProperties xmlns="http://schemas.microsoft.com/office/2006/metadata/longProperties"/>
</file>

<file path=customXml/item6.xml><?xml version="1.0" encoding="utf-8"?>
<p:properties xmlns:p="http://schemas.microsoft.com/office/2006/metadata/properties" xmlns:xsi="http://www.w3.org/2001/XMLSchema-instance" xmlns:pc="http://schemas.microsoft.com/office/infopath/2007/PartnerControls">
  <documentManagement>
    <TaxCatchAll xmlns="07a766d4-cf60-4260-9f49-242aaa07e1bd">
      <Value>77</Value>
    </TaxCatchAll>
    <ApprovedForCommission xmlns="07a766d4-cf60-4260-9f49-242aaa07e1bd">false</ApprovedForCommission>
    <Review_x0020_Document_x0020_Type xmlns="d23c6157-5623-4293-b83e-785d6ba7de2d" xsi:nil="true"/>
    <AuthorityType xmlns="07a766d4-cf60-4260-9f49-242aaa07e1bd">Metropolitan District</AuthorityType>
    <ReferenceYear xmlns="07a766d4-cf60-4260-9f49-242aaa07e1bd">2023</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Calderdale</TermName>
          <TermId xmlns="http://schemas.microsoft.com/office/infopath/2007/PartnerControls">272d9de1-5595-4fd8-ba5f-22e89b7f03bd</TermId>
        </TermInfo>
      </Terms>
    </d08e702f979e48d3863205ea645082c2>
    <lcf76f155ced4ddcb4097134ff3c332f xmlns="46431b9a-418f-43bb-9579-49d00fac2ba3">
      <Terms xmlns="http://schemas.microsoft.com/office/infopath/2007/PartnerControls"/>
    </lcf76f155ced4ddcb4097134ff3c332f>
  </documentManagement>
</p:properties>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4A8FDD-D6DE-4F9D-8C03-144EF57F47D3}"/>
</file>

<file path=customXml/itemProps2.xml><?xml version="1.0" encoding="utf-8"?>
<ds:datastoreItem xmlns:ds="http://schemas.openxmlformats.org/officeDocument/2006/customXml" ds:itemID="{E018F71B-5574-4104-B3C1-EF1B35A77198}"/>
</file>

<file path=customXml/itemProps3.xml><?xml version="1.0" encoding="utf-8"?>
<ds:datastoreItem xmlns:ds="http://schemas.openxmlformats.org/officeDocument/2006/customXml" ds:itemID="{2D7C0B2B-D736-4DE8-8D66-C550B9CA1696}"/>
</file>

<file path=customXml/itemProps4.xml><?xml version="1.0" encoding="utf-8"?>
<ds:datastoreItem xmlns:ds="http://schemas.openxmlformats.org/officeDocument/2006/customXml" ds:itemID="{33C1168A-5806-41DF-9DA7-353498E4BD96}"/>
</file>

<file path=customXml/itemProps5.xml><?xml version="1.0" encoding="utf-8"?>
<ds:datastoreItem xmlns:ds="http://schemas.openxmlformats.org/officeDocument/2006/customXml" ds:itemID="{77BAC0C3-7CB7-4C3D-8C63-B3C372721FBD}"/>
</file>

<file path=customXml/itemProps6.xml><?xml version="1.0" encoding="utf-8"?>
<ds:datastoreItem xmlns:ds="http://schemas.openxmlformats.org/officeDocument/2006/customXml" ds:itemID="{255B7FDA-1106-4372-997E-8FE17782560C}"/>
</file>

<file path=customXml/itemProps7.xml><?xml version="1.0" encoding="utf-8"?>
<ds:datastoreItem xmlns:ds="http://schemas.openxmlformats.org/officeDocument/2006/customXml" ds:itemID="{4C1DE274-EFF0-4630-B066-493C6358DED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Fagun, Yemi</cp:lastModifiedBy>
  <cp:revision/>
  <dcterms:created xsi:type="dcterms:W3CDTF">2002-01-23T12:13:56Z</dcterms:created>
  <dcterms:modified xsi:type="dcterms:W3CDTF">2023-02-21T14:27:06Z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0x010100E7BD6A8A66F7CB4BBA2B02F0531791BE0026A9A75CCCA16F4693F1FE45F71519DE00448C91B7C5C49547AB2CB2DDDF8C5E15</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77;#Calderdale|272d9de1-5595-4fd8-ba5f-22e89b7f03bd</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ies>
</file>