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defaultThemeVersion="166925"/>
  <mc:AlternateContent xmlns:mc="http://schemas.openxmlformats.org/markup-compatibility/2006">
    <mc:Choice Requires="x15">
      <x15ac:absPath xmlns:x15ac="http://schemas.microsoft.com/office/spreadsheetml/2010/11/ac" url="C:\Users\rebecca.pritchard\Local Government Boundary Commission for England\Trafford - Review\1.4 Launch Materials\"/>
    </mc:Choice>
  </mc:AlternateContent>
  <xr:revisionPtr revIDLastSave="0" documentId="8_{450BB5F7-9CE2-41FB-AA48-C109655F293D}" xr6:coauthVersionLast="45" xr6:coauthVersionMax="45" xr10:uidLastSave="{00000000-0000-0000-0000-000000000000}"/>
  <bookViews>
    <workbookView xWindow="-110" yWindow="-110" windowWidth="19420" windowHeight="10420" activeTab="1" xr2:uid="{00000000-000D-0000-FFFF-FFFF00000000}"/>
  </bookViews>
  <sheets>
    <sheet name="Read me!" sheetId="6" r:id="rId1"/>
    <sheet name="Electoral data" sheetId="7" r:id="rId2"/>
  </sheets>
  <definedNames>
    <definedName name="Countydivision">#N/A</definedName>
    <definedName name="Districtward">#N/A</definedName>
    <definedName name="Electorate2008">#N/A</definedName>
    <definedName name="Electorate2013">#N/A</definedName>
    <definedName name="Electoratedata">#N/A</definedName>
    <definedName name="Groupedparishcouncil">#N/A</definedName>
    <definedName name="Parish">#N/A</definedName>
    <definedName name="Parishward">#N/A</definedName>
    <definedName name="Pollingdistrict">#N/A</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34" i="7" l="1"/>
  <c r="O33" i="7"/>
  <c r="O32" i="7"/>
  <c r="O31" i="7"/>
  <c r="O30" i="7"/>
  <c r="O29" i="7"/>
  <c r="O28" i="7"/>
  <c r="O27" i="7"/>
  <c r="O26" i="7"/>
  <c r="O25" i="7"/>
  <c r="O24" i="7"/>
  <c r="O23" i="7"/>
  <c r="O22" i="7"/>
  <c r="O21" i="7"/>
  <c r="O20" i="7"/>
  <c r="O19" i="7"/>
  <c r="O18" i="7"/>
  <c r="O17" i="7"/>
  <c r="O16" i="7"/>
  <c r="O15" i="7"/>
  <c r="M5" i="7"/>
  <c r="O14" i="7"/>
  <c r="L5" i="7"/>
  <c r="M33" i="7"/>
  <c r="M32" i="7"/>
  <c r="M31" i="7"/>
  <c r="M30" i="7"/>
  <c r="M29" i="7"/>
  <c r="M28" i="7"/>
  <c r="M27" i="7"/>
  <c r="M26" i="7"/>
  <c r="M25" i="7"/>
  <c r="M24" i="7"/>
  <c r="M23" i="7"/>
  <c r="M22" i="7"/>
  <c r="M21" i="7"/>
  <c r="M20" i="7"/>
  <c r="M19" i="7"/>
  <c r="M18" i="7"/>
  <c r="M17" i="7"/>
  <c r="M16" i="7"/>
  <c r="M15" i="7"/>
  <c r="M14" i="7"/>
  <c r="M34" i="7" l="1"/>
  <c r="M35" i="7"/>
  <c r="N35" i="7"/>
  <c r="O35" i="7"/>
  <c r="P35" i="7"/>
  <c r="M36" i="7"/>
  <c r="N36" i="7"/>
  <c r="O36" i="7"/>
  <c r="P36" i="7"/>
  <c r="M37" i="7"/>
  <c r="N37" i="7"/>
  <c r="O37" i="7"/>
  <c r="P37" i="7"/>
  <c r="M38" i="7"/>
  <c r="N38" i="7"/>
  <c r="O38" i="7"/>
  <c r="P38" i="7"/>
  <c r="M39" i="7"/>
  <c r="N39" i="7"/>
  <c r="O39" i="7"/>
  <c r="P39" i="7"/>
  <c r="M40" i="7"/>
  <c r="N40" i="7"/>
  <c r="O40" i="7"/>
  <c r="P40" i="7"/>
  <c r="M41" i="7"/>
  <c r="N41" i="7"/>
  <c r="O41" i="7"/>
  <c r="P41" i="7"/>
  <c r="M42" i="7"/>
  <c r="N42" i="7"/>
  <c r="O42" i="7"/>
  <c r="P42" i="7"/>
  <c r="M43" i="7"/>
  <c r="N43" i="7"/>
  <c r="O43" i="7"/>
  <c r="P43" i="7"/>
  <c r="M44" i="7"/>
  <c r="N44" i="7"/>
  <c r="O44" i="7"/>
  <c r="P44" i="7"/>
  <c r="M45" i="7"/>
  <c r="N45" i="7"/>
  <c r="O45" i="7"/>
  <c r="P45" i="7"/>
  <c r="M46" i="7"/>
  <c r="N46" i="7"/>
  <c r="O46" i="7"/>
  <c r="P46" i="7"/>
  <c r="M47" i="7"/>
  <c r="N47" i="7"/>
  <c r="O47" i="7"/>
  <c r="P47" i="7"/>
  <c r="M48" i="7"/>
  <c r="N48" i="7"/>
  <c r="O48" i="7"/>
  <c r="P48" i="7"/>
  <c r="M49" i="7"/>
  <c r="N49" i="7"/>
  <c r="O49" i="7"/>
  <c r="P49" i="7"/>
  <c r="M50" i="7"/>
  <c r="N50" i="7"/>
  <c r="O50" i="7"/>
  <c r="P50" i="7"/>
  <c r="M51" i="7"/>
  <c r="N51" i="7"/>
  <c r="O51" i="7"/>
  <c r="P51" i="7"/>
  <c r="M52" i="7"/>
  <c r="N52" i="7"/>
  <c r="O52" i="7"/>
  <c r="P52" i="7"/>
  <c r="M53" i="7"/>
  <c r="N53" i="7"/>
  <c r="O53" i="7"/>
  <c r="P53" i="7"/>
  <c r="M54" i="7"/>
  <c r="N54" i="7"/>
  <c r="O54" i="7"/>
  <c r="P54" i="7"/>
  <c r="M55" i="7"/>
  <c r="N55" i="7"/>
  <c r="O55" i="7"/>
  <c r="P55" i="7"/>
  <c r="M56" i="7"/>
  <c r="N56" i="7"/>
  <c r="O56" i="7"/>
  <c r="P56" i="7"/>
  <c r="M57" i="7"/>
  <c r="N57" i="7"/>
  <c r="O57" i="7"/>
  <c r="P57" i="7"/>
  <c r="M58" i="7"/>
  <c r="N58" i="7"/>
  <c r="O58" i="7"/>
  <c r="P58" i="7"/>
  <c r="M59" i="7"/>
  <c r="N59" i="7"/>
  <c r="O59" i="7"/>
  <c r="P59" i="7"/>
  <c r="M60" i="7"/>
  <c r="N60" i="7"/>
  <c r="O60" i="7"/>
  <c r="P60" i="7"/>
  <c r="M61" i="7"/>
  <c r="N61" i="7"/>
  <c r="O61" i="7"/>
  <c r="P61" i="7"/>
  <c r="M62" i="7"/>
  <c r="N62" i="7"/>
  <c r="O62" i="7"/>
  <c r="P62" i="7"/>
  <c r="M63" i="7"/>
  <c r="N63" i="7"/>
  <c r="O63" i="7"/>
  <c r="P63" i="7"/>
  <c r="M64" i="7"/>
  <c r="N64" i="7"/>
  <c r="O64" i="7"/>
  <c r="P64" i="7"/>
  <c r="M65" i="7"/>
  <c r="N65" i="7"/>
  <c r="O65" i="7"/>
  <c r="P65" i="7"/>
  <c r="M66" i="7"/>
  <c r="N66" i="7"/>
  <c r="O66" i="7"/>
  <c r="P66" i="7"/>
  <c r="M67" i="7"/>
  <c r="N67" i="7"/>
  <c r="O67" i="7"/>
  <c r="P67" i="7"/>
  <c r="M68" i="7"/>
  <c r="N68" i="7"/>
  <c r="O68" i="7"/>
  <c r="P68" i="7"/>
  <c r="M69" i="7"/>
  <c r="N69" i="7"/>
  <c r="O69" i="7"/>
  <c r="P69" i="7"/>
  <c r="M70" i="7"/>
  <c r="N70" i="7"/>
  <c r="O70" i="7"/>
  <c r="P70" i="7"/>
  <c r="M71" i="7"/>
  <c r="N71" i="7"/>
  <c r="O71" i="7"/>
  <c r="P71" i="7"/>
  <c r="M72" i="7"/>
  <c r="N72" i="7"/>
  <c r="O72" i="7"/>
  <c r="P72" i="7"/>
  <c r="M73" i="7"/>
  <c r="N73" i="7"/>
  <c r="O73" i="7"/>
  <c r="P73" i="7"/>
  <c r="M74" i="7"/>
  <c r="N74" i="7"/>
  <c r="O74" i="7"/>
  <c r="P74" i="7"/>
  <c r="M75" i="7"/>
  <c r="N75" i="7"/>
  <c r="O75" i="7"/>
  <c r="P75" i="7"/>
  <c r="M76" i="7"/>
  <c r="N76" i="7"/>
  <c r="O76" i="7"/>
  <c r="P76" i="7"/>
  <c r="M77" i="7"/>
  <c r="N77" i="7"/>
  <c r="O77" i="7"/>
  <c r="P77" i="7"/>
  <c r="M78" i="7"/>
  <c r="N78" i="7"/>
  <c r="O78" i="7"/>
  <c r="P78" i="7"/>
  <c r="M79" i="7"/>
  <c r="N79" i="7"/>
  <c r="O79" i="7"/>
  <c r="P79" i="7"/>
  <c r="M80" i="7"/>
  <c r="N80" i="7"/>
  <c r="O80" i="7"/>
  <c r="P80" i="7"/>
  <c r="M81" i="7"/>
  <c r="N81" i="7"/>
  <c r="O81" i="7"/>
  <c r="P81" i="7"/>
  <c r="M82" i="7"/>
  <c r="N82" i="7"/>
  <c r="O82" i="7"/>
  <c r="P82" i="7"/>
  <c r="M83" i="7"/>
  <c r="N83" i="7"/>
  <c r="O83" i="7"/>
  <c r="P83" i="7"/>
  <c r="M84" i="7"/>
  <c r="N84" i="7"/>
  <c r="O84" i="7"/>
  <c r="P84" i="7"/>
  <c r="M85" i="7"/>
  <c r="N85" i="7"/>
  <c r="O85" i="7"/>
  <c r="P85" i="7"/>
  <c r="M86" i="7"/>
  <c r="N86" i="7"/>
  <c r="O86" i="7"/>
  <c r="P86" i="7"/>
  <c r="M87" i="7"/>
  <c r="N87" i="7"/>
  <c r="O87" i="7"/>
  <c r="P87" i="7"/>
  <c r="M88" i="7"/>
  <c r="N88" i="7"/>
  <c r="O88" i="7"/>
  <c r="P88" i="7"/>
  <c r="M89" i="7"/>
  <c r="N89" i="7"/>
  <c r="O89" i="7"/>
  <c r="P89" i="7"/>
  <c r="M90" i="7"/>
  <c r="N90" i="7"/>
  <c r="O90" i="7"/>
  <c r="P90" i="7"/>
  <c r="M91" i="7"/>
  <c r="N91" i="7"/>
  <c r="O91" i="7"/>
  <c r="P91" i="7"/>
  <c r="M4" i="7"/>
  <c r="M6" i="7" s="1"/>
  <c r="L4" i="7"/>
  <c r="L6" i="7" l="1"/>
  <c r="N34" i="7" s="1"/>
  <c r="P16" i="7"/>
  <c r="P25" i="7"/>
  <c r="P23" i="7"/>
  <c r="P24" i="7"/>
  <c r="P33" i="7"/>
  <c r="P32" i="7"/>
  <c r="P34" i="7"/>
  <c r="P31" i="7"/>
  <c r="P27" i="7"/>
  <c r="P28" i="7"/>
  <c r="P26" i="7"/>
  <c r="P19" i="7"/>
  <c r="P21" i="7"/>
  <c r="P22" i="7"/>
  <c r="P20" i="7"/>
  <c r="P18" i="7"/>
  <c r="P15" i="7"/>
  <c r="P30" i="7"/>
  <c r="P29" i="7"/>
  <c r="P17" i="7"/>
  <c r="P14" i="7"/>
  <c r="N31" i="7" l="1"/>
  <c r="N21" i="7"/>
  <c r="N20" i="7"/>
  <c r="N33" i="7"/>
  <c r="N32" i="7"/>
  <c r="N26" i="7"/>
  <c r="N22" i="7"/>
  <c r="N23" i="7"/>
  <c r="N18" i="7"/>
  <c r="N30" i="7"/>
  <c r="N27" i="7"/>
  <c r="N16" i="7"/>
  <c r="N15" i="7"/>
  <c r="N19" i="7"/>
  <c r="N24" i="7"/>
  <c r="N29" i="7"/>
  <c r="N14" i="7"/>
  <c r="N25" i="7"/>
  <c r="N28" i="7"/>
  <c r="N17" i="7"/>
</calcChain>
</file>

<file path=xl/sharedStrings.xml><?xml version="1.0" encoding="utf-8"?>
<sst xmlns="http://schemas.openxmlformats.org/spreadsheetml/2006/main" count="302" uniqueCount="193">
  <si>
    <t>Electoral data</t>
  </si>
  <si>
    <t>What is the polling district code?</t>
  </si>
  <si>
    <t>Is this polling district contained in a parish ward?  If not, leave this cell blank.</t>
  </si>
  <si>
    <t>Is this polling district contained in a parish?  If not, leave this cell blank.</t>
  </si>
  <si>
    <t>Is this polling district contained in a group of parishes with a joint parish council?  If not, leave this cell blank.</t>
  </si>
  <si>
    <t>What is the current electorate?</t>
  </si>
  <si>
    <t>What is the predicted electorate?</t>
  </si>
  <si>
    <t>Is there any other description you use for this area?</t>
  </si>
  <si>
    <t>Description of area</t>
  </si>
  <si>
    <t xml:space="preserve">Check your data </t>
  </si>
  <si>
    <t>EX1</t>
  </si>
  <si>
    <t>EX2</t>
  </si>
  <si>
    <t>EX3</t>
  </si>
  <si>
    <t>EX4</t>
  </si>
  <si>
    <t>Example 1</t>
  </si>
  <si>
    <t>Example 2</t>
  </si>
  <si>
    <t>Example 3</t>
  </si>
  <si>
    <t>Example 4</t>
  </si>
  <si>
    <t>Little Example</t>
  </si>
  <si>
    <t>Even Littler Example</t>
  </si>
  <si>
    <t>Big Example</t>
  </si>
  <si>
    <t>Big Example West</t>
  </si>
  <si>
    <t>Big Example East</t>
  </si>
  <si>
    <t>Little and Even Littler</t>
  </si>
  <si>
    <t>Example</t>
  </si>
  <si>
    <t>EX5</t>
  </si>
  <si>
    <t>Example 5</t>
  </si>
  <si>
    <t>Medium Example</t>
  </si>
  <si>
    <t>Council Contact</t>
  </si>
  <si>
    <t>Name:</t>
  </si>
  <si>
    <t>Email:</t>
  </si>
  <si>
    <t>Telephone:</t>
  </si>
  <si>
    <t>Address:</t>
  </si>
  <si>
    <t>Polling district</t>
  </si>
  <si>
    <t>Parish ward</t>
  </si>
  <si>
    <t>Parish</t>
  </si>
  <si>
    <t>Grouped parish council</t>
  </si>
  <si>
    <t>1:</t>
  </si>
  <si>
    <t>2:</t>
  </si>
  <si>
    <t>3:</t>
  </si>
  <si>
    <t>4:</t>
  </si>
  <si>
    <t>5:</t>
  </si>
  <si>
    <t>How do I enter my electorate data?</t>
  </si>
  <si>
    <t>Number of councillors:</t>
  </si>
  <si>
    <t>Average electorate per cllr:</t>
  </si>
  <si>
    <t>Number of cllrs per ward</t>
  </si>
  <si>
    <t>Fill in the name of each ward once</t>
  </si>
  <si>
    <t>These cells will show you the electorate and variance.  They change depending what you enter in the table to the left.</t>
  </si>
  <si>
    <t>Fill in the number of councillors per ward</t>
  </si>
  <si>
    <t>Overall electorate:</t>
  </si>
  <si>
    <t>How do I check my data?</t>
  </si>
  <si>
    <t xml:space="preserve">If you would like to check your data, use the table on the right.  Above the right-hand table is a box called "Check my data".  This shows you the total number of electors in all the polling districts.  If this isn't right then there is a mistake in the left-hand table.
</t>
  </si>
  <si>
    <t xml:space="preserve">If the polling district is in a parish, fill in the columns for parish (column D) and parish ward (column E).  If there are no parish wards in the parish, or the polling district is in an unparished area, leave this blank.
</t>
  </si>
  <si>
    <t xml:space="preserve">If the polling district is in a parish which is part of a joint or grouped parish council, fill in the name of this group in column F.  Make sure that this column is filled in for all parishes in the group.
</t>
  </si>
  <si>
    <t>Scroll right to see the second table</t>
  </si>
  <si>
    <t>Scroll left to see the first table</t>
  </si>
  <si>
    <t>6:</t>
  </si>
  <si>
    <t xml:space="preserve">Enter the current electorate figures for each polling district. Then enter the figures which are predicted for five years.  Although we recognise that you will be using a particular formula or method to work out these projections, make sure that the figures are rounded to a whole number before entering them in the spreadsheet.  All polling districts should contain an approximate number of whole electors rather than fractions of electors.  We work out the predicted electorate of the parishes, district wards and county divisions by building up from polling districts.
</t>
  </si>
  <si>
    <t xml:space="preserve">It's important that every polling district is listed separately.  Use your polling district code to identify polling districts in column B.  If you have another description, or something else that you think would be helpful in order to identify the area, put this is column C.
</t>
  </si>
  <si>
    <t>LGBCE Review Officer</t>
  </si>
  <si>
    <t>Name of ward</t>
  </si>
  <si>
    <t>What ward is this polling district in?</t>
  </si>
  <si>
    <t>Existing ward</t>
  </si>
  <si>
    <t xml:space="preserve">Type in all your data, by polling district, in sheet "Electoral data".  Use the left-hand table, which is columns B to I. 
</t>
  </si>
  <si>
    <t xml:space="preserve">Once you have entered all the electoral data in columms B to I, then put in the names of the wards in column K.  The spreadsheet will match what you type in column K to what you put in column G.  It will add up the electorates of the polling districts in each ward. 
</t>
  </si>
  <si>
    <t xml:space="preserve">Fill in the existing ward name in column G.
</t>
  </si>
  <si>
    <t xml:space="preserve">In column L enter the number of councillors for each ward.  Once all the numbers are entered, you will be able to see whether the ward is over-represented or under-represented, and by what percentage.  (This will only work when the number of councillors has been filled in for all wards.)
</t>
  </si>
  <si>
    <r>
      <t>Using this sheet:</t>
    </r>
    <r>
      <rPr>
        <sz val="12"/>
        <rFont val="Arial"/>
        <family val="2"/>
      </rPr>
      <t xml:space="preserve">
Fill in the cells for each polling district.  Please make sure that the names of each parish, parish ward and district ward are correct and consistant.  Check your data in the cells to the right.</t>
    </r>
  </si>
  <si>
    <t>The Local Government Boundary Commission for England, 1st Floor, Windsor House, SW1H 0TL</t>
  </si>
  <si>
    <t>Electorate 2021</t>
  </si>
  <si>
    <t>Electorate 2027</t>
  </si>
  <si>
    <t>Variance 2021</t>
  </si>
  <si>
    <t>Variance 2027</t>
  </si>
  <si>
    <t>1ALA</t>
  </si>
  <si>
    <t>Altrincham</t>
  </si>
  <si>
    <t>1ALB</t>
  </si>
  <si>
    <t>1ALC</t>
  </si>
  <si>
    <t>1ALD</t>
  </si>
  <si>
    <t>1ALE</t>
  </si>
  <si>
    <t>1ALF</t>
  </si>
  <si>
    <t>1AMA</t>
  </si>
  <si>
    <t>Ashton Upon Mersey</t>
  </si>
  <si>
    <t>1AMB</t>
  </si>
  <si>
    <t>1AMC</t>
  </si>
  <si>
    <t>1BDA</t>
  </si>
  <si>
    <t>Bowdon</t>
  </si>
  <si>
    <t>1BDB</t>
  </si>
  <si>
    <t>1BDC</t>
  </si>
  <si>
    <t>1BDD</t>
  </si>
  <si>
    <t>1BDE</t>
  </si>
  <si>
    <t>Parish of Dunham Massey</t>
  </si>
  <si>
    <t>1BDF</t>
  </si>
  <si>
    <t>Parish of Warburton</t>
  </si>
  <si>
    <t>1BHA</t>
  </si>
  <si>
    <t>Broadheath</t>
  </si>
  <si>
    <t>1BHB</t>
  </si>
  <si>
    <t>1BHC</t>
  </si>
  <si>
    <t>1BHD</t>
  </si>
  <si>
    <t>1BHE</t>
  </si>
  <si>
    <t>1BHF</t>
  </si>
  <si>
    <t>1HBA</t>
  </si>
  <si>
    <t>Hale Barns</t>
  </si>
  <si>
    <t>1HBB</t>
  </si>
  <si>
    <t>1HBC</t>
  </si>
  <si>
    <t>1HCA</t>
  </si>
  <si>
    <t>Hale Central</t>
  </si>
  <si>
    <t>1HCB</t>
  </si>
  <si>
    <t>1HCC</t>
  </si>
  <si>
    <t>1HCD</t>
  </si>
  <si>
    <t>1SMA</t>
  </si>
  <si>
    <t>St Mary`s</t>
  </si>
  <si>
    <t>1SMB</t>
  </si>
  <si>
    <t>1SMC</t>
  </si>
  <si>
    <t>1TIA</t>
  </si>
  <si>
    <t>Timperley</t>
  </si>
  <si>
    <t>1TIB</t>
  </si>
  <si>
    <t>1TIC</t>
  </si>
  <si>
    <t>1TID</t>
  </si>
  <si>
    <t>1VIA</t>
  </si>
  <si>
    <t>Village</t>
  </si>
  <si>
    <t>1VIB</t>
  </si>
  <si>
    <t>1VIC</t>
  </si>
  <si>
    <t>1VID</t>
  </si>
  <si>
    <t>1VIE</t>
  </si>
  <si>
    <t>2BSA</t>
  </si>
  <si>
    <t>Parish of Carrington</t>
  </si>
  <si>
    <t>Bucklow-St Martins</t>
  </si>
  <si>
    <t>2BSB</t>
  </si>
  <si>
    <t>Partington Town Council</t>
  </si>
  <si>
    <t>Partington Town Council - Ward 1</t>
  </si>
  <si>
    <t>2BSC</t>
  </si>
  <si>
    <t>Partington Town Council - Ward 2</t>
  </si>
  <si>
    <t>2BSD</t>
  </si>
  <si>
    <t>Partington Town Council - Ward 3</t>
  </si>
  <si>
    <t>2BSE</t>
  </si>
  <si>
    <t>Partington Town Council - Ward 4</t>
  </si>
  <si>
    <t>2BSF</t>
  </si>
  <si>
    <t>2CLA</t>
  </si>
  <si>
    <t>Clifford</t>
  </si>
  <si>
    <t>2CLB</t>
  </si>
  <si>
    <t>2CLC</t>
  </si>
  <si>
    <t>2CLD</t>
  </si>
  <si>
    <t>2DEA</t>
  </si>
  <si>
    <t>Davyhulme East</t>
  </si>
  <si>
    <t>2DEB</t>
  </si>
  <si>
    <t>2DWA</t>
  </si>
  <si>
    <t>Davyhulme West</t>
  </si>
  <si>
    <t>2DWB</t>
  </si>
  <si>
    <t>2DWC</t>
  </si>
  <si>
    <t>2DWD</t>
  </si>
  <si>
    <t>2FLA</t>
  </si>
  <si>
    <t>Flixton</t>
  </si>
  <si>
    <t>2FLB</t>
  </si>
  <si>
    <t>2FLC</t>
  </si>
  <si>
    <t>2FLD</t>
  </si>
  <si>
    <t>2FLE</t>
  </si>
  <si>
    <t>2GHA</t>
  </si>
  <si>
    <t>Gorse Hill</t>
  </si>
  <si>
    <t>2GHB</t>
  </si>
  <si>
    <t>2GHC</t>
  </si>
  <si>
    <t>2GHD</t>
  </si>
  <si>
    <t>2GHE</t>
  </si>
  <si>
    <t>2LOA</t>
  </si>
  <si>
    <t>Longford</t>
  </si>
  <si>
    <t>2LOB</t>
  </si>
  <si>
    <t>2LOC</t>
  </si>
  <si>
    <t>2LOD</t>
  </si>
  <si>
    <t>2STA</t>
  </si>
  <si>
    <t>Stretford</t>
  </si>
  <si>
    <t>2STB</t>
  </si>
  <si>
    <t>2STC</t>
  </si>
  <si>
    <t>2STD</t>
  </si>
  <si>
    <t>2URA</t>
  </si>
  <si>
    <t>Urmston</t>
  </si>
  <si>
    <t>2URB</t>
  </si>
  <si>
    <t>2URC</t>
  </si>
  <si>
    <t>2URD</t>
  </si>
  <si>
    <t>3BLA</t>
  </si>
  <si>
    <t>Brooklands</t>
  </si>
  <si>
    <t>3BLB</t>
  </si>
  <si>
    <t>3BLC</t>
  </si>
  <si>
    <t>3BLD</t>
  </si>
  <si>
    <t>3BLE</t>
  </si>
  <si>
    <t>3PRA</t>
  </si>
  <si>
    <t>Priory</t>
  </si>
  <si>
    <t>3PRB</t>
  </si>
  <si>
    <t>3PRC</t>
  </si>
  <si>
    <t>3PRD</t>
  </si>
  <si>
    <t>3SAA</t>
  </si>
  <si>
    <t>Sale Moor</t>
  </si>
  <si>
    <t>3SAB</t>
  </si>
  <si>
    <t>3SAC</t>
  </si>
  <si>
    <t>2DEC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</si>
</sst>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35" x14ac:knownFonts="1">
    <font>
      <sz val="12"/>
      <name val="Arial"/>
    </font>
    <font>
      <sz val="8"/>
      <name val="Times New Roman"/>
      <family val="1"/>
    </font>
    <font>
      <b/>
      <sz val="12"/>
      <name val="Arial"/>
      <family val="2"/>
    </font>
    <font>
      <sz val="12"/>
      <name val="Arial"/>
      <family val="2"/>
    </font>
    <font>
      <b/>
      <sz val="12"/>
      <name val="Arial"/>
      <family val="2"/>
    </font>
    <font>
      <sz val="8"/>
      <name val="Arial"/>
      <family val="2"/>
    </font>
    <font>
      <i/>
      <sz val="10"/>
      <name val="Arial"/>
      <family val="2"/>
    </font>
    <font>
      <b/>
      <sz val="14"/>
      <name val="Arial"/>
      <family val="2"/>
    </font>
    <font>
      <i/>
      <sz val="12"/>
      <color indexed="53"/>
      <name val="Arial"/>
      <family val="2"/>
    </font>
    <font>
      <b/>
      <i/>
      <sz val="12"/>
      <name val="Arial"/>
      <family val="2"/>
    </font>
    <font>
      <u/>
      <sz val="12"/>
      <color indexed="12"/>
      <name val="Arial"/>
      <family val="2"/>
    </font>
    <font>
      <b/>
      <i/>
      <sz val="14"/>
      <color indexed="53"/>
      <name val="Arial"/>
      <family val="2"/>
    </font>
    <font>
      <sz val="12"/>
      <name val="Arial"/>
      <family val="2"/>
    </font>
    <font>
      <i/>
      <sz val="12"/>
      <name val="Arial"/>
      <family val="2"/>
    </font>
    <font>
      <i/>
      <sz val="12"/>
      <name val="Arial"/>
      <family val="2"/>
    </font>
    <font>
      <b/>
      <sz val="12"/>
      <color indexed="10"/>
      <name val="Arial"/>
      <family val="2"/>
    </font>
    <font>
      <i/>
      <sz val="12"/>
      <color indexed="10"/>
      <name val="Arial"/>
      <family val="2"/>
    </font>
    <font>
      <sz val="12"/>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5700"/>
      <name val="Calibri"/>
      <family val="2"/>
      <scheme val="minor"/>
    </font>
    <font>
      <b/>
      <sz val="11"/>
      <color rgb="FF3F3F3F"/>
      <name val="Calibri"/>
      <family val="2"/>
      <scheme val="minor"/>
    </font>
    <font>
      <sz val="18"/>
      <color theme="3"/>
      <name val="Calibri Light"/>
      <family val="2"/>
      <scheme val="major"/>
    </font>
    <font>
      <b/>
      <sz val="11"/>
      <color theme="1"/>
      <name val="Calibri"/>
      <family val="2"/>
      <scheme val="minor"/>
    </font>
    <font>
      <sz val="11"/>
      <color rgb="FFFF0000"/>
      <name val="Calibri"/>
      <family val="2"/>
      <scheme val="minor"/>
    </font>
  </fonts>
  <fills count="35">
    <fill>
      <patternFill patternType="none"/>
    </fill>
    <fill>
      <patternFill patternType="gray125"/>
    </fill>
    <fill>
      <patternFill patternType="solid">
        <fgColor indexed="9"/>
        <bgColor indexed="9"/>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26">
    <border>
      <left/>
      <right/>
      <top/>
      <bottom/>
      <diagonal/>
    </border>
    <border>
      <left/>
      <right/>
      <top style="double">
        <color indexed="0"/>
      </top>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10"/>
      </left>
      <right style="thin">
        <color indexed="10"/>
      </right>
      <top style="thin">
        <color indexed="10"/>
      </top>
      <bottom style="thin">
        <color indexed="10"/>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10"/>
      </left>
      <right style="thin">
        <color indexed="10"/>
      </right>
      <top/>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alignment vertical="top"/>
    </xf>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9" fillId="22" borderId="0" applyNumberFormat="0" applyBorder="0" applyAlignment="0" applyProtection="0"/>
    <xf numFmtId="0" fontId="19" fillId="23"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19" fillId="26" borderId="0" applyNumberFormat="0" applyBorder="0" applyAlignment="0" applyProtection="0"/>
    <xf numFmtId="0" fontId="19" fillId="27" borderId="0" applyNumberFormat="0" applyBorder="0" applyAlignment="0" applyProtection="0"/>
    <xf numFmtId="0" fontId="20" fillId="28" borderId="0" applyNumberFormat="0" applyBorder="0" applyAlignment="0" applyProtection="0"/>
    <xf numFmtId="0" fontId="21" fillId="29" borderId="17" applyNumberFormat="0" applyAlignment="0" applyProtection="0"/>
    <xf numFmtId="0" fontId="22" fillId="30" borderId="18" applyNumberFormat="0" applyAlignment="0" applyProtection="0"/>
    <xf numFmtId="3" fontId="3" fillId="0" borderId="0" applyFont="0" applyFill="0" applyBorder="0" applyAlignment="0" applyProtection="0"/>
    <xf numFmtId="5" fontId="3" fillId="0" borderId="0" applyFont="0" applyFill="0" applyBorder="0" applyAlignment="0" applyProtection="0"/>
    <xf numFmtId="5" fontId="3" fillId="0" borderId="0" applyFont="0" applyFill="0" applyBorder="0" applyAlignment="0" applyProtection="0"/>
    <xf numFmtId="0" fontId="3" fillId="0" borderId="0" applyFont="0" applyFill="0" applyBorder="0" applyAlignment="0" applyProtection="0"/>
    <xf numFmtId="0" fontId="23" fillId="0" borderId="0" applyNumberFormat="0" applyFill="0" applyBorder="0" applyAlignment="0" applyProtection="0"/>
    <xf numFmtId="2" fontId="3" fillId="0" borderId="0" applyFont="0" applyFill="0" applyBorder="0" applyAlignment="0" applyProtection="0"/>
    <xf numFmtId="0" fontId="24" fillId="31" borderId="0" applyNumberFormat="0" applyBorder="0" applyAlignment="0" applyProtection="0"/>
    <xf numFmtId="0" fontId="1" fillId="0" borderId="0" applyNumberFormat="0" applyFont="0" applyFill="0" applyAlignment="0" applyProtection="0"/>
    <xf numFmtId="0" fontId="25" fillId="0" borderId="19" applyNumberFormat="0" applyFill="0" applyAlignment="0" applyProtection="0"/>
    <xf numFmtId="0" fontId="1" fillId="0" borderId="0" applyNumberFormat="0" applyFont="0" applyFill="0" applyAlignment="0" applyProtection="0"/>
    <xf numFmtId="0" fontId="2" fillId="0" borderId="0" applyNumberFormat="0" applyFont="0" applyFill="0" applyAlignment="0" applyProtection="0"/>
    <xf numFmtId="0" fontId="26" fillId="0" borderId="20" applyNumberFormat="0" applyFill="0" applyAlignment="0" applyProtection="0"/>
    <xf numFmtId="0" fontId="2" fillId="0" borderId="0" applyNumberFormat="0" applyFont="0" applyFill="0" applyAlignment="0" applyProtection="0"/>
    <xf numFmtId="0" fontId="27" fillId="0" borderId="21" applyNumberFormat="0" applyFill="0" applyAlignment="0" applyProtection="0"/>
    <xf numFmtId="0" fontId="27" fillId="0" borderId="0" applyNumberFormat="0" applyFill="0" applyBorder="0" applyAlignment="0" applyProtection="0"/>
    <xf numFmtId="0" fontId="10" fillId="0" borderId="0" applyNumberFormat="0" applyFill="0" applyBorder="0" applyAlignment="0" applyProtection="0">
      <alignment vertical="top"/>
      <protection locked="0"/>
    </xf>
    <xf numFmtId="0" fontId="28" fillId="32" borderId="17" applyNumberFormat="0" applyAlignment="0" applyProtection="0"/>
    <xf numFmtId="0" fontId="29" fillId="0" borderId="22" applyNumberFormat="0" applyFill="0" applyAlignment="0" applyProtection="0"/>
    <xf numFmtId="0" fontId="30" fillId="33" borderId="0" applyNumberFormat="0" applyBorder="0" applyAlignment="0" applyProtection="0"/>
    <xf numFmtId="0" fontId="18" fillId="0" borderId="0"/>
    <xf numFmtId="0" fontId="17" fillId="0" borderId="0">
      <alignment vertical="top"/>
    </xf>
    <xf numFmtId="0" fontId="18" fillId="34" borderId="23" applyNumberFormat="0" applyFont="0" applyAlignment="0" applyProtection="0"/>
    <xf numFmtId="0" fontId="31" fillId="29" borderId="24" applyNumberFormat="0" applyAlignment="0" applyProtection="0"/>
    <xf numFmtId="0" fontId="32" fillId="0" borderId="0" applyNumberFormat="0" applyFill="0" applyBorder="0" applyAlignment="0" applyProtection="0"/>
    <xf numFmtId="0" fontId="3" fillId="0" borderId="1" applyNumberFormat="0" applyFont="0" applyBorder="0" applyAlignment="0" applyProtection="0"/>
    <xf numFmtId="0" fontId="33" fillId="0" borderId="25" applyNumberFormat="0" applyFill="0" applyAlignment="0" applyProtection="0"/>
    <xf numFmtId="0" fontId="3" fillId="0" borderId="1" applyNumberFormat="0" applyFont="0" applyBorder="0" applyAlignment="0" applyProtection="0"/>
    <xf numFmtId="0" fontId="34" fillId="0" borderId="0" applyNumberFormat="0" applyFill="0" applyBorder="0" applyAlignment="0" applyProtection="0"/>
  </cellStyleXfs>
  <cellXfs count="80">
    <xf numFmtId="0" fontId="0" fillId="0" borderId="0" xfId="0" applyAlignment="1"/>
    <xf numFmtId="0" fontId="0" fillId="2" borderId="0" xfId="0" applyFill="1" applyAlignment="1"/>
    <xf numFmtId="0" fontId="4" fillId="2" borderId="0" xfId="0" applyFont="1" applyFill="1" applyAlignment="1"/>
    <xf numFmtId="0" fontId="0" fillId="0" borderId="0" xfId="0" applyFill="1" applyBorder="1" applyAlignment="1" applyProtection="1">
      <alignment horizontal="center" vertical="center"/>
      <protection locked="0"/>
    </xf>
    <xf numFmtId="0" fontId="0" fillId="0" borderId="0" xfId="0" applyFill="1" applyBorder="1" applyAlignment="1" applyProtection="1">
      <alignment vertical="center"/>
      <protection locked="0"/>
    </xf>
    <xf numFmtId="0" fontId="4" fillId="3" borderId="0" xfId="0" applyFont="1" applyFill="1" applyBorder="1" applyAlignment="1">
      <alignment vertical="center" wrapText="1"/>
    </xf>
    <xf numFmtId="0" fontId="0" fillId="3" borderId="0" xfId="0" applyFill="1" applyBorder="1" applyAlignment="1">
      <alignment horizontal="left" vertical="center"/>
    </xf>
    <xf numFmtId="0" fontId="0" fillId="3" borderId="0" xfId="0" applyFill="1" applyBorder="1" applyAlignment="1">
      <alignment vertical="center"/>
    </xf>
    <xf numFmtId="0" fontId="0" fillId="3" borderId="0" xfId="0" applyFill="1" applyBorder="1" applyAlignment="1">
      <alignment horizontal="center" vertical="center"/>
    </xf>
    <xf numFmtId="0" fontId="4" fillId="3" borderId="2" xfId="0" applyFont="1" applyFill="1" applyBorder="1" applyAlignment="1">
      <alignment horizontal="center" vertical="center" wrapText="1"/>
    </xf>
    <xf numFmtId="0" fontId="4" fillId="3" borderId="2" xfId="0" applyFont="1" applyFill="1" applyBorder="1" applyAlignment="1">
      <alignment horizontal="left" vertical="center" wrapText="1"/>
    </xf>
    <xf numFmtId="0" fontId="4" fillId="3" borderId="3" xfId="0" applyFont="1" applyFill="1" applyBorder="1" applyAlignment="1">
      <alignment horizontal="center" vertical="center" wrapText="1"/>
    </xf>
    <xf numFmtId="0" fontId="4" fillId="3" borderId="3" xfId="0" applyFont="1" applyFill="1" applyBorder="1" applyAlignment="1">
      <alignment horizontal="left" vertical="center" wrapText="1"/>
    </xf>
    <xf numFmtId="0" fontId="0" fillId="3" borderId="4" xfId="0" applyFill="1" applyBorder="1" applyAlignment="1">
      <alignment vertical="center"/>
    </xf>
    <xf numFmtId="0" fontId="0" fillId="3" borderId="5" xfId="0" applyFill="1" applyBorder="1" applyAlignment="1">
      <alignment vertical="center"/>
    </xf>
    <xf numFmtId="0" fontId="0" fillId="0" borderId="0" xfId="0" applyFill="1" applyAlignment="1" applyProtection="1">
      <alignment horizontal="center" vertical="center"/>
      <protection locked="0"/>
    </xf>
    <xf numFmtId="0" fontId="3" fillId="0" borderId="0" xfId="0" applyFont="1" applyFill="1" applyBorder="1" applyAlignment="1" applyProtection="1">
      <alignment horizontal="left" vertical="center"/>
      <protection locked="0"/>
    </xf>
    <xf numFmtId="0" fontId="0" fillId="0" borderId="0" xfId="0" applyFill="1" applyBorder="1" applyAlignment="1" applyProtection="1">
      <alignment horizontal="left" vertical="center"/>
      <protection locked="0"/>
    </xf>
    <xf numFmtId="0" fontId="0" fillId="0" borderId="0" xfId="0" applyFill="1" applyAlignment="1" applyProtection="1">
      <alignment horizontal="left" vertical="center"/>
      <protection locked="0"/>
    </xf>
    <xf numFmtId="0" fontId="8" fillId="3" borderId="0" xfId="0" applyFont="1" applyFill="1" applyBorder="1" applyAlignment="1">
      <alignment vertical="center"/>
    </xf>
    <xf numFmtId="3" fontId="0" fillId="0" borderId="0" xfId="0" applyNumberFormat="1" applyFill="1" applyBorder="1" applyAlignment="1" applyProtection="1">
      <alignment horizontal="center" vertical="center"/>
    </xf>
    <xf numFmtId="9" fontId="0" fillId="0" borderId="0" xfId="0" applyNumberFormat="1" applyFill="1" applyBorder="1" applyAlignment="1" applyProtection="1">
      <alignment horizontal="center" vertical="center"/>
    </xf>
    <xf numFmtId="0" fontId="6" fillId="2" borderId="6" xfId="0" applyFont="1" applyFill="1" applyBorder="1" applyAlignment="1" applyProtection="1">
      <alignment horizontal="center" vertical="center" wrapText="1"/>
    </xf>
    <xf numFmtId="49" fontId="0" fillId="2" borderId="0" xfId="0" applyNumberFormat="1" applyFill="1" applyAlignment="1">
      <alignment horizontal="right" vertical="top" wrapText="1"/>
    </xf>
    <xf numFmtId="0" fontId="0" fillId="2" borderId="0" xfId="0" applyFill="1" applyAlignment="1">
      <alignment horizontal="right" vertical="top"/>
    </xf>
    <xf numFmtId="0" fontId="0" fillId="2" borderId="0" xfId="0" applyFill="1" applyAlignment="1">
      <alignment vertical="top" wrapText="1"/>
    </xf>
    <xf numFmtId="0" fontId="0" fillId="2" borderId="0" xfId="0" applyFill="1" applyAlignment="1" applyProtection="1">
      <alignment vertical="center"/>
      <protection locked="0"/>
    </xf>
    <xf numFmtId="0" fontId="7" fillId="3" borderId="0" xfId="0" applyFont="1" applyFill="1" applyBorder="1" applyAlignment="1">
      <alignment vertical="center"/>
    </xf>
    <xf numFmtId="0" fontId="7" fillId="3" borderId="0" xfId="0" applyFont="1" applyFill="1" applyBorder="1" applyAlignment="1">
      <alignment horizontal="center" vertical="center"/>
    </xf>
    <xf numFmtId="0" fontId="7" fillId="3" borderId="0" xfId="0" applyFont="1" applyFill="1" applyBorder="1" applyAlignment="1">
      <alignment horizontal="left" vertical="center"/>
    </xf>
    <xf numFmtId="0" fontId="11" fillId="3" borderId="0" xfId="0" applyFont="1" applyFill="1" applyBorder="1" applyAlignment="1">
      <alignment vertical="center"/>
    </xf>
    <xf numFmtId="0" fontId="12" fillId="3" borderId="0" xfId="0" applyFont="1" applyFill="1" applyBorder="1" applyAlignment="1">
      <alignment vertical="center"/>
    </xf>
    <xf numFmtId="0" fontId="12" fillId="3" borderId="0" xfId="0" applyFont="1" applyFill="1" applyBorder="1" applyAlignment="1">
      <alignment horizontal="left" vertical="center"/>
    </xf>
    <xf numFmtId="0" fontId="12" fillId="3" borderId="0" xfId="0" applyFont="1" applyFill="1" applyBorder="1" applyAlignment="1">
      <alignment horizontal="center" vertical="center"/>
    </xf>
    <xf numFmtId="0" fontId="4" fillId="3" borderId="7" xfId="0" applyFont="1" applyFill="1" applyBorder="1" applyAlignment="1">
      <alignment horizontal="center" vertical="center"/>
    </xf>
    <xf numFmtId="0" fontId="13" fillId="3" borderId="5" xfId="0" applyFont="1" applyFill="1" applyBorder="1" applyAlignment="1">
      <alignment horizontal="right" vertical="center"/>
    </xf>
    <xf numFmtId="3" fontId="9" fillId="3" borderId="0" xfId="0" applyNumberFormat="1" applyFont="1" applyFill="1" applyBorder="1" applyAlignment="1">
      <alignment horizontal="center" vertical="center"/>
    </xf>
    <xf numFmtId="0" fontId="14" fillId="3" borderId="3" xfId="0" applyFont="1" applyFill="1" applyBorder="1" applyAlignment="1">
      <alignment horizontal="center" vertical="center" wrapText="1"/>
    </xf>
    <xf numFmtId="0" fontId="15" fillId="3" borderId="8" xfId="0" applyFont="1" applyFill="1" applyBorder="1" applyAlignment="1">
      <alignment horizontal="right" vertical="center"/>
    </xf>
    <xf numFmtId="0" fontId="4" fillId="3" borderId="9" xfId="0" applyFont="1" applyFill="1" applyBorder="1" applyAlignment="1">
      <alignment horizontal="center" vertical="center" wrapText="1"/>
    </xf>
    <xf numFmtId="0" fontId="4" fillId="3" borderId="9" xfId="0" applyFont="1" applyFill="1" applyBorder="1" applyAlignment="1">
      <alignment horizontal="left" vertical="center" wrapText="1"/>
    </xf>
    <xf numFmtId="0" fontId="14" fillId="3" borderId="9" xfId="0" applyFont="1" applyFill="1" applyBorder="1" applyAlignment="1">
      <alignment horizontal="center" vertical="center" wrapText="1"/>
    </xf>
    <xf numFmtId="0" fontId="4" fillId="3" borderId="4" xfId="0" applyFont="1" applyFill="1" applyBorder="1" applyAlignment="1">
      <alignment vertical="center" wrapText="1"/>
    </xf>
    <xf numFmtId="0" fontId="4" fillId="3" borderId="5" xfId="0" applyFont="1" applyFill="1" applyBorder="1" applyAlignment="1">
      <alignment vertical="center" wrapText="1"/>
    </xf>
    <xf numFmtId="0" fontId="16" fillId="0" borderId="0" xfId="0" applyFont="1" applyFill="1" applyBorder="1" applyAlignment="1">
      <alignment horizontal="center" vertical="center" wrapText="1"/>
    </xf>
    <xf numFmtId="0" fontId="16" fillId="0" borderId="0" xfId="0" applyFont="1" applyFill="1" applyBorder="1" applyAlignment="1">
      <alignment horizontal="left" vertical="center" wrapText="1"/>
    </xf>
    <xf numFmtId="0" fontId="4" fillId="3" borderId="0" xfId="0" applyFont="1" applyFill="1" applyBorder="1" applyAlignment="1">
      <alignment horizontal="left" vertical="center" wrapText="1"/>
    </xf>
    <xf numFmtId="0" fontId="4" fillId="3" borderId="10" xfId="0" applyFont="1" applyFill="1" applyBorder="1" applyAlignment="1">
      <alignment vertical="center" wrapText="1"/>
    </xf>
    <xf numFmtId="0" fontId="4" fillId="3" borderId="11" xfId="0" applyFont="1" applyFill="1" applyBorder="1" applyAlignment="1">
      <alignment horizontal="center" vertical="center" wrapText="1"/>
    </xf>
    <xf numFmtId="0" fontId="4" fillId="3" borderId="3" xfId="0" applyFont="1" applyFill="1" applyBorder="1" applyAlignment="1">
      <alignment vertical="center" wrapText="1"/>
    </xf>
    <xf numFmtId="0" fontId="4" fillId="3" borderId="12" xfId="0" applyFont="1" applyFill="1" applyBorder="1" applyAlignment="1">
      <alignment vertical="center" wrapText="1"/>
    </xf>
    <xf numFmtId="0" fontId="0" fillId="3" borderId="12" xfId="0" applyFill="1" applyBorder="1" applyAlignment="1">
      <alignment vertical="center"/>
    </xf>
    <xf numFmtId="0" fontId="6" fillId="2" borderId="13" xfId="0" applyFont="1" applyFill="1" applyBorder="1" applyAlignment="1" applyProtection="1">
      <alignment horizontal="center" vertical="center" wrapText="1"/>
    </xf>
    <xf numFmtId="0" fontId="6" fillId="2" borderId="14" xfId="0" applyFont="1" applyFill="1" applyBorder="1" applyAlignment="1" applyProtection="1">
      <alignment horizontal="center" vertical="center" wrapText="1"/>
    </xf>
    <xf numFmtId="0" fontId="13" fillId="3" borderId="0" xfId="0" applyFont="1" applyFill="1" applyBorder="1" applyAlignment="1">
      <alignment horizontal="right" vertical="center"/>
    </xf>
    <xf numFmtId="0" fontId="15" fillId="3" borderId="0" xfId="0" applyFont="1" applyFill="1" applyBorder="1" applyAlignment="1">
      <alignment horizontal="right" vertical="center"/>
    </xf>
    <xf numFmtId="0" fontId="4" fillId="3" borderId="0" xfId="0" applyFont="1" applyFill="1" applyBorder="1" applyAlignment="1">
      <alignment horizontal="center" vertical="center"/>
    </xf>
    <xf numFmtId="0" fontId="0" fillId="2" borderId="0" xfId="0" applyFill="1" applyAlignment="1">
      <alignment wrapText="1"/>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center" vertical="center" wrapText="1"/>
      <protection locked="0"/>
    </xf>
    <xf numFmtId="0" fontId="10" fillId="2" borderId="0" xfId="43" applyFill="1" applyAlignment="1" applyProtection="1">
      <alignment vertical="center"/>
      <protection locked="0"/>
    </xf>
    <xf numFmtId="0" fontId="16" fillId="3" borderId="0" xfId="0" applyFont="1" applyFill="1" applyBorder="1" applyAlignment="1">
      <alignment horizontal="right" vertical="center"/>
    </xf>
    <xf numFmtId="0" fontId="4" fillId="0" borderId="0" xfId="0" applyFont="1" applyFill="1" applyBorder="1" applyAlignment="1" applyProtection="1">
      <alignment vertical="center"/>
      <protection locked="0"/>
    </xf>
    <xf numFmtId="0" fontId="12" fillId="0" borderId="0" xfId="0" applyFont="1" applyFill="1" applyAlignment="1" applyProtection="1">
      <alignment horizontal="center" vertical="center"/>
      <protection locked="0"/>
    </xf>
    <xf numFmtId="0" fontId="12" fillId="0" borderId="0" xfId="0" applyFont="1" applyFill="1" applyAlignment="1" applyProtection="1">
      <alignment horizontal="left" vertical="center"/>
      <protection locked="0"/>
    </xf>
    <xf numFmtId="0" fontId="3" fillId="2" borderId="0" xfId="0" applyFont="1" applyFill="1" applyAlignment="1" applyProtection="1">
      <alignment vertical="center"/>
      <protection locked="0"/>
    </xf>
    <xf numFmtId="1" fontId="4" fillId="3" borderId="0" xfId="0" applyNumberFormat="1" applyFont="1" applyFill="1" applyBorder="1" applyAlignment="1">
      <alignment vertical="center" wrapText="1"/>
    </xf>
    <xf numFmtId="1" fontId="0" fillId="3" borderId="0" xfId="0" applyNumberFormat="1" applyFill="1" applyBorder="1" applyAlignment="1">
      <alignment vertical="center"/>
    </xf>
    <xf numFmtId="0" fontId="3" fillId="3" borderId="0" xfId="0" applyFont="1" applyFill="1" applyBorder="1" applyAlignment="1">
      <alignment horizontal="left" vertical="center"/>
    </xf>
    <xf numFmtId="0" fontId="3" fillId="0" borderId="0" xfId="0" applyFont="1" applyAlignment="1">
      <alignment horizontal="left" vertical="top" wrapText="1"/>
    </xf>
    <xf numFmtId="0" fontId="2" fillId="3" borderId="2" xfId="0" applyFont="1" applyFill="1" applyBorder="1" applyAlignment="1">
      <alignment horizontal="center" vertical="center" wrapText="1"/>
    </xf>
    <xf numFmtId="0" fontId="2" fillId="0" borderId="0" xfId="0" applyFont="1" applyFill="1" applyBorder="1" applyAlignment="1" applyProtection="1">
      <alignment vertical="center" wrapText="1"/>
      <protection locked="0"/>
    </xf>
    <xf numFmtId="0" fontId="3" fillId="0" borderId="0" xfId="0" applyFont="1" applyFill="1" applyAlignment="1" applyProtection="1">
      <alignment horizontal="left" vertical="center"/>
      <protection locked="0"/>
    </xf>
    <xf numFmtId="49" fontId="3" fillId="0" borderId="0" xfId="0" applyNumberFormat="1" applyFont="1" applyFill="1" applyAlignment="1" applyProtection="1">
      <alignment horizontal="center" vertical="center"/>
      <protection locked="0"/>
    </xf>
    <xf numFmtId="0" fontId="2" fillId="0" borderId="0" xfId="0" applyFont="1" applyFill="1" applyBorder="1" applyAlignment="1" applyProtection="1">
      <alignment vertical="center"/>
      <protection locked="0"/>
    </xf>
    <xf numFmtId="0" fontId="4" fillId="3" borderId="0" xfId="0" applyFont="1" applyFill="1" applyBorder="1" applyAlignment="1">
      <alignment horizontal="left" vertical="center" wrapText="1"/>
    </xf>
    <xf numFmtId="0" fontId="6" fillId="2" borderId="14" xfId="0" applyFont="1" applyFill="1" applyBorder="1" applyAlignment="1" applyProtection="1">
      <alignment horizontal="center" vertical="center" wrapText="1"/>
    </xf>
    <xf numFmtId="0" fontId="6" fillId="2" borderId="15" xfId="0" applyFont="1" applyFill="1" applyBorder="1" applyAlignment="1" applyProtection="1">
      <alignment horizontal="center" vertical="center" wrapText="1"/>
    </xf>
    <xf numFmtId="0" fontId="6" fillId="2" borderId="16" xfId="0" applyFont="1" applyFill="1" applyBorder="1" applyAlignment="1" applyProtection="1">
      <alignment horizontal="center" vertical="center" wrapText="1"/>
    </xf>
    <xf numFmtId="0" fontId="16" fillId="3" borderId="0" xfId="0" applyFont="1" applyFill="1" applyBorder="1" applyAlignment="1">
      <alignment horizontal="left" vertical="center" wrapText="1"/>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0" xfId="28" xr:uid="{00000000-0005-0000-0000-00001B000000}"/>
    <cellStyle name="Currency0" xfId="29" xr:uid="{00000000-0005-0000-0000-00001C000000}"/>
    <cellStyle name="Currency0 2" xfId="30" xr:uid="{00000000-0005-0000-0000-00001D000000}"/>
    <cellStyle name="Date" xfId="31" xr:uid="{00000000-0005-0000-0000-00001E000000}"/>
    <cellStyle name="Explanatory Text" xfId="32" builtinId="53" customBuiltin="1"/>
    <cellStyle name="Fixed" xfId="33" xr:uid="{00000000-0005-0000-0000-000020000000}"/>
    <cellStyle name="Good" xfId="34" builtinId="26" customBuiltin="1"/>
    <cellStyle name="Heading 1" xfId="35" builtinId="16" customBuiltin="1"/>
    <cellStyle name="Heading 1 2" xfId="36" xr:uid="{00000000-0005-0000-0000-000023000000}"/>
    <cellStyle name="Heading 1 3" xfId="37" xr:uid="{00000000-0005-0000-0000-000024000000}"/>
    <cellStyle name="Heading 2" xfId="38" builtinId="17" customBuiltin="1"/>
    <cellStyle name="Heading 2 2" xfId="39" xr:uid="{00000000-0005-0000-0000-000026000000}"/>
    <cellStyle name="Heading 2 3" xfId="40" xr:uid="{00000000-0005-0000-0000-000027000000}"/>
    <cellStyle name="Heading 3" xfId="41" builtinId="18" customBuiltin="1"/>
    <cellStyle name="Heading 4" xfId="42" builtinId="19" customBuiltin="1"/>
    <cellStyle name="Hyperlink" xfId="43" builtinId="8"/>
    <cellStyle name="Input" xfId="44" builtinId="20" customBuiltin="1"/>
    <cellStyle name="Linked Cell" xfId="45" builtinId="24" customBuiltin="1"/>
    <cellStyle name="Neutral" xfId="46" builtinId="28" customBuiltin="1"/>
    <cellStyle name="Normal" xfId="0" builtinId="0"/>
    <cellStyle name="Normal 2" xfId="47" xr:uid="{00000000-0005-0000-0000-00002F000000}"/>
    <cellStyle name="Normal 3" xfId="48" xr:uid="{00000000-0005-0000-0000-000030000000}"/>
    <cellStyle name="Note 2" xfId="49" xr:uid="{00000000-0005-0000-0000-000031000000}"/>
    <cellStyle name="Output" xfId="50" builtinId="21" customBuiltin="1"/>
    <cellStyle name="Title" xfId="51" builtinId="15" customBuiltin="1"/>
    <cellStyle name="Total" xfId="52" builtinId="25" customBuiltin="1"/>
    <cellStyle name="Total 2" xfId="53" xr:uid="{00000000-0005-0000-0000-000035000000}"/>
    <cellStyle name="Total 3" xfId="54" xr:uid="{00000000-0005-0000-0000-000036000000}"/>
    <cellStyle name="Warning Text" xfId="55" builtinId="11" customBuiltin="1"/>
  </cellStyles>
  <dxfs count="5">
    <dxf>
      <font>
        <condense val="0"/>
        <extend val="0"/>
        <color indexed="9"/>
      </font>
    </dxf>
    <dxf>
      <fill>
        <patternFill>
          <bgColor indexed="13"/>
        </patternFill>
      </fill>
    </dxf>
    <dxf>
      <fill>
        <patternFill>
          <bgColor indexed="10"/>
        </patternFill>
      </fill>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13" Type="http://schemas.openxmlformats.org/officeDocument/2006/relationships/customXml" Target="../customXml/item7.xml"/><Relationship Id="rId3" Type="http://schemas.openxmlformats.org/officeDocument/2006/relationships/theme" Target="theme/theme1.xml"/><Relationship Id="rId7" Type="http://schemas.openxmlformats.org/officeDocument/2006/relationships/customXml" Target="../customXml/item1.xml"/><Relationship Id="rId12" Type="http://schemas.openxmlformats.org/officeDocument/2006/relationships/customXml" Target="../customXml/item6.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36"/>
  <sheetViews>
    <sheetView topLeftCell="A13" workbookViewId="0">
      <selection activeCell="C9" sqref="C9"/>
    </sheetView>
  </sheetViews>
  <sheetFormatPr defaultColWidth="8.84375" defaultRowHeight="15.5" x14ac:dyDescent="0.35"/>
  <cols>
    <col min="1" max="2" width="8.84375" style="1"/>
    <col min="3" max="3" width="75.3046875" style="1" customWidth="1"/>
    <col min="4" max="16384" width="8.84375" style="1"/>
  </cols>
  <sheetData>
    <row r="2" spans="2:3" x14ac:dyDescent="0.35">
      <c r="B2" s="2" t="s">
        <v>59</v>
      </c>
    </row>
    <row r="3" spans="2:3" x14ac:dyDescent="0.35">
      <c r="B3" s="24" t="s">
        <v>29</v>
      </c>
      <c r="C3" s="26"/>
    </row>
    <row r="4" spans="2:3" x14ac:dyDescent="0.35">
      <c r="B4" s="24" t="s">
        <v>30</v>
      </c>
      <c r="C4" s="60"/>
    </row>
    <row r="5" spans="2:3" x14ac:dyDescent="0.35">
      <c r="B5" s="24" t="s">
        <v>31</v>
      </c>
      <c r="C5" s="26"/>
    </row>
    <row r="6" spans="2:3" ht="18" customHeight="1" x14ac:dyDescent="0.35">
      <c r="B6" s="24" t="s">
        <v>32</v>
      </c>
      <c r="C6" s="69" t="s">
        <v>68</v>
      </c>
    </row>
    <row r="9" spans="2:3" x14ac:dyDescent="0.35">
      <c r="B9" s="2" t="s">
        <v>28</v>
      </c>
    </row>
    <row r="10" spans="2:3" x14ac:dyDescent="0.35">
      <c r="B10" s="24" t="s">
        <v>29</v>
      </c>
      <c r="C10" s="65"/>
    </row>
    <row r="11" spans="2:3" x14ac:dyDescent="0.35">
      <c r="B11" s="24" t="s">
        <v>30</v>
      </c>
      <c r="C11" s="60"/>
    </row>
    <row r="12" spans="2:3" x14ac:dyDescent="0.35">
      <c r="B12" s="24" t="s">
        <v>31</v>
      </c>
      <c r="C12" s="26"/>
    </row>
    <row r="13" spans="2:3" x14ac:dyDescent="0.35">
      <c r="B13" s="24" t="s">
        <v>32</v>
      </c>
      <c r="C13" s="26"/>
    </row>
    <row r="14" spans="2:3" x14ac:dyDescent="0.35">
      <c r="B14" s="24"/>
      <c r="C14" s="26"/>
    </row>
    <row r="15" spans="2:3" x14ac:dyDescent="0.35">
      <c r="B15" s="2" t="s">
        <v>42</v>
      </c>
    </row>
    <row r="17" spans="2:3" ht="46.5" x14ac:dyDescent="0.35">
      <c r="B17" s="23" t="s">
        <v>37</v>
      </c>
      <c r="C17" s="25" t="s">
        <v>63</v>
      </c>
    </row>
    <row r="18" spans="2:3" ht="62" x14ac:dyDescent="0.35">
      <c r="B18" s="23" t="s">
        <v>38</v>
      </c>
      <c r="C18" s="25" t="s">
        <v>58</v>
      </c>
    </row>
    <row r="19" spans="2:3" ht="62" x14ac:dyDescent="0.35">
      <c r="B19" s="23" t="s">
        <v>39</v>
      </c>
      <c r="C19" s="25" t="s">
        <v>52</v>
      </c>
    </row>
    <row r="20" spans="2:3" ht="48" customHeight="1" x14ac:dyDescent="0.35">
      <c r="B20" s="23" t="s">
        <v>40</v>
      </c>
      <c r="C20" s="25" t="s">
        <v>53</v>
      </c>
    </row>
    <row r="21" spans="2:3" ht="31" x14ac:dyDescent="0.35">
      <c r="B21" s="23" t="s">
        <v>41</v>
      </c>
      <c r="C21" s="25" t="s">
        <v>65</v>
      </c>
    </row>
    <row r="22" spans="2:3" ht="103.5" customHeight="1" x14ac:dyDescent="0.35">
      <c r="B22" s="23" t="s">
        <v>56</v>
      </c>
      <c r="C22" s="25" t="s">
        <v>57</v>
      </c>
    </row>
    <row r="23" spans="2:3" x14ac:dyDescent="0.35">
      <c r="B23" s="2" t="s">
        <v>50</v>
      </c>
    </row>
    <row r="24" spans="2:3" x14ac:dyDescent="0.35">
      <c r="B24" s="23"/>
      <c r="C24" s="25"/>
    </row>
    <row r="25" spans="2:3" ht="58.5" customHeight="1" x14ac:dyDescent="0.35">
      <c r="B25" s="23" t="s">
        <v>37</v>
      </c>
      <c r="C25" s="57" t="s">
        <v>51</v>
      </c>
    </row>
    <row r="26" spans="2:3" ht="60" customHeight="1" x14ac:dyDescent="0.35">
      <c r="B26" s="23" t="s">
        <v>38</v>
      </c>
      <c r="C26" s="57" t="s">
        <v>64</v>
      </c>
    </row>
    <row r="27" spans="2:3" ht="77.5" x14ac:dyDescent="0.35">
      <c r="B27" s="23" t="s">
        <v>39</v>
      </c>
      <c r="C27" s="57" t="s">
        <v>66</v>
      </c>
    </row>
    <row r="28" spans="2:3" x14ac:dyDescent="0.35">
      <c r="C28" s="57"/>
    </row>
    <row r="29" spans="2:3" x14ac:dyDescent="0.35">
      <c r="C29" s="57"/>
    </row>
    <row r="30" spans="2:3" x14ac:dyDescent="0.35">
      <c r="C30" s="57"/>
    </row>
    <row r="31" spans="2:3" x14ac:dyDescent="0.35">
      <c r="C31" s="57"/>
    </row>
    <row r="32" spans="2:3" x14ac:dyDescent="0.35">
      <c r="C32" s="57"/>
    </row>
    <row r="33" spans="3:3" x14ac:dyDescent="0.35">
      <c r="C33" s="57"/>
    </row>
    <row r="34" spans="3:3" x14ac:dyDescent="0.35">
      <c r="C34" s="57"/>
    </row>
    <row r="35" spans="3:3" x14ac:dyDescent="0.35">
      <c r="C35" s="57"/>
    </row>
    <row r="36" spans="3:3" x14ac:dyDescent="0.35">
      <c r="C36" s="57"/>
    </row>
  </sheetData>
  <phoneticPr fontId="5" type="noConversion"/>
  <pageMargins left="0.75" right="0.75" top="1" bottom="1" header="0.5" footer="0.5"/>
  <pageSetup paperSize="8" scale="7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T110"/>
  <sheetViews>
    <sheetView tabSelected="1" zoomScale="40" zoomScaleNormal="40" workbookViewId="0">
      <selection activeCell="N14" sqref="N14"/>
    </sheetView>
  </sheetViews>
  <sheetFormatPr defaultColWidth="8.84375" defaultRowHeight="15.5" x14ac:dyDescent="0.35"/>
  <cols>
    <col min="1" max="1" width="2.765625" style="7" customWidth="1"/>
    <col min="2" max="2" width="9.84375" style="8" customWidth="1"/>
    <col min="3" max="6" width="23" style="6" customWidth="1"/>
    <col min="7" max="7" width="23.765625" style="6" customWidth="1"/>
    <col min="8" max="8" width="12.23046875" style="8" customWidth="1"/>
    <col min="9" max="9" width="12.23046875" style="19" customWidth="1"/>
    <col min="10" max="10" width="2.765625" style="7" customWidth="1"/>
    <col min="11" max="11" width="25.765625" style="7" customWidth="1"/>
    <col min="12" max="16" width="12.84375" style="8" customWidth="1"/>
    <col min="17" max="16384" width="8.84375" style="7"/>
  </cols>
  <sheetData>
    <row r="2" spans="1:20" s="27" customFormat="1" ht="18" x14ac:dyDescent="0.35">
      <c r="B2" s="29" t="s">
        <v>0</v>
      </c>
      <c r="C2" s="29"/>
      <c r="D2" s="29"/>
      <c r="E2" s="29"/>
      <c r="F2" s="29"/>
      <c r="G2" s="29"/>
      <c r="H2" s="28"/>
      <c r="I2" s="30"/>
      <c r="L2" s="28"/>
      <c r="M2" s="28"/>
      <c r="N2" s="28"/>
      <c r="O2" s="28"/>
      <c r="P2" s="28"/>
    </row>
    <row r="3" spans="1:20" s="31" customFormat="1" x14ac:dyDescent="0.35">
      <c r="B3" s="68"/>
      <c r="C3" s="32"/>
      <c r="D3" s="32"/>
      <c r="E3" s="32"/>
      <c r="F3" s="32"/>
      <c r="G3" s="55"/>
      <c r="H3" s="56"/>
      <c r="I3" s="56"/>
      <c r="K3" s="38" t="s">
        <v>9</v>
      </c>
      <c r="L3" s="34">
        <v>2021</v>
      </c>
      <c r="M3" s="34">
        <v>2027</v>
      </c>
      <c r="N3" s="33"/>
      <c r="O3" s="33"/>
      <c r="P3" s="33"/>
    </row>
    <row r="4" spans="1:20" s="31" customFormat="1" ht="15" customHeight="1" x14ac:dyDescent="0.35">
      <c r="B4" s="75" t="s">
        <v>67</v>
      </c>
      <c r="C4" s="75"/>
      <c r="D4" s="75"/>
      <c r="E4" s="75"/>
      <c r="F4" s="75"/>
      <c r="K4" s="35" t="s">
        <v>43</v>
      </c>
      <c r="L4" s="36">
        <f>SUM(L14:L91)</f>
        <v>63</v>
      </c>
      <c r="M4" s="36">
        <f>SUM(L14:L91)</f>
        <v>63</v>
      </c>
      <c r="N4" s="33"/>
      <c r="O4" s="33"/>
      <c r="P4" s="33"/>
    </row>
    <row r="5" spans="1:20" s="31" customFormat="1" ht="15" customHeight="1" x14ac:dyDescent="0.35">
      <c r="B5" s="75"/>
      <c r="C5" s="75"/>
      <c r="D5" s="75"/>
      <c r="E5" s="75"/>
      <c r="F5" s="75"/>
      <c r="G5" s="54"/>
      <c r="H5" s="36"/>
      <c r="I5" s="36"/>
      <c r="K5" s="35" t="s">
        <v>49</v>
      </c>
      <c r="L5" s="36">
        <f>SUM(H20:H120)</f>
        <v>172709</v>
      </c>
      <c r="M5" s="36">
        <f>SUM(I20:I120)</f>
        <v>183136</v>
      </c>
      <c r="N5" s="33"/>
      <c r="O5" s="33"/>
      <c r="P5" s="33"/>
    </row>
    <row r="6" spans="1:20" s="31" customFormat="1" ht="15.75" customHeight="1" x14ac:dyDescent="0.35">
      <c r="B6" s="75"/>
      <c r="C6" s="75"/>
      <c r="D6" s="75"/>
      <c r="E6" s="75"/>
      <c r="F6" s="75"/>
      <c r="K6" s="35" t="s">
        <v>44</v>
      </c>
      <c r="L6" s="36">
        <f>L5/L4</f>
        <v>2741.4126984126983</v>
      </c>
      <c r="M6" s="36">
        <f>M5/M4</f>
        <v>2906.9206349206347</v>
      </c>
      <c r="N6" s="33"/>
      <c r="O6" s="33"/>
      <c r="P6" s="33"/>
    </row>
    <row r="7" spans="1:20" s="31" customFormat="1" ht="15.75" customHeight="1" x14ac:dyDescent="0.35">
      <c r="B7" s="46"/>
      <c r="C7" s="46"/>
      <c r="D7" s="46"/>
      <c r="E7" s="46"/>
      <c r="F7" s="46"/>
      <c r="K7" s="54"/>
      <c r="L7" s="36"/>
      <c r="M7" s="36"/>
      <c r="N7" s="33"/>
      <c r="O7" s="33"/>
      <c r="P7" s="33"/>
    </row>
    <row r="8" spans="1:20" s="31" customFormat="1" ht="15.75" customHeight="1" x14ac:dyDescent="0.35">
      <c r="B8" s="79" t="s">
        <v>54</v>
      </c>
      <c r="C8" s="79"/>
      <c r="D8" s="79"/>
      <c r="E8" s="79"/>
      <c r="F8" s="79"/>
      <c r="K8" s="54"/>
      <c r="L8" s="36"/>
      <c r="M8" s="36"/>
      <c r="N8" s="33"/>
      <c r="O8" s="33"/>
      <c r="P8" s="61" t="s">
        <v>55</v>
      </c>
    </row>
    <row r="9" spans="1:20" x14ac:dyDescent="0.35">
      <c r="L9" s="7"/>
      <c r="M9" s="7"/>
    </row>
    <row r="10" spans="1:20" ht="51" customHeight="1" x14ac:dyDescent="0.35">
      <c r="B10" s="22" t="s">
        <v>1</v>
      </c>
      <c r="C10" s="22" t="s">
        <v>7</v>
      </c>
      <c r="D10" s="22" t="s">
        <v>3</v>
      </c>
      <c r="E10" s="22" t="s">
        <v>2</v>
      </c>
      <c r="F10" s="22" t="s">
        <v>4</v>
      </c>
      <c r="G10" s="22" t="s">
        <v>61</v>
      </c>
      <c r="H10" s="22" t="s">
        <v>5</v>
      </c>
      <c r="I10" s="22" t="s">
        <v>6</v>
      </c>
      <c r="J10" s="52"/>
      <c r="K10" s="22" t="s">
        <v>46</v>
      </c>
      <c r="L10" s="53" t="s">
        <v>48</v>
      </c>
      <c r="M10" s="76" t="s">
        <v>47</v>
      </c>
      <c r="N10" s="77"/>
      <c r="O10" s="77"/>
      <c r="P10" s="78"/>
    </row>
    <row r="11" spans="1:20" ht="16" thickBot="1" x14ac:dyDescent="0.4"/>
    <row r="12" spans="1:20" s="5" customFormat="1" ht="47" thickBot="1" x14ac:dyDescent="0.4">
      <c r="B12" s="9" t="s">
        <v>33</v>
      </c>
      <c r="C12" s="10" t="s">
        <v>8</v>
      </c>
      <c r="D12" s="10" t="s">
        <v>35</v>
      </c>
      <c r="E12" s="10" t="s">
        <v>34</v>
      </c>
      <c r="F12" s="10" t="s">
        <v>36</v>
      </c>
      <c r="G12" s="10" t="s">
        <v>62</v>
      </c>
      <c r="H12" s="70" t="s">
        <v>69</v>
      </c>
      <c r="I12" s="9" t="s">
        <v>70</v>
      </c>
      <c r="K12" s="47" t="s">
        <v>60</v>
      </c>
      <c r="L12" s="9" t="s">
        <v>45</v>
      </c>
      <c r="M12" s="48" t="s">
        <v>69</v>
      </c>
      <c r="N12" s="9" t="s">
        <v>71</v>
      </c>
      <c r="O12" s="48" t="s">
        <v>70</v>
      </c>
      <c r="P12" s="9" t="s">
        <v>72</v>
      </c>
    </row>
    <row r="13" spans="1:20" s="5" customFormat="1" x14ac:dyDescent="0.35">
      <c r="B13" s="11"/>
      <c r="C13" s="12"/>
      <c r="D13" s="12"/>
      <c r="E13" s="12"/>
      <c r="F13" s="12"/>
      <c r="G13" s="12"/>
      <c r="H13" s="11"/>
      <c r="I13" s="37"/>
      <c r="K13" s="49"/>
      <c r="L13" s="11"/>
      <c r="M13" s="11"/>
      <c r="N13" s="11"/>
      <c r="O13" s="11"/>
      <c r="P13" s="11"/>
    </row>
    <row r="14" spans="1:20" s="5" customFormat="1" x14ac:dyDescent="0.35">
      <c r="A14" s="43"/>
      <c r="B14" s="44" t="s">
        <v>10</v>
      </c>
      <c r="C14" s="45" t="s">
        <v>14</v>
      </c>
      <c r="D14" s="45" t="s">
        <v>18</v>
      </c>
      <c r="E14" s="45"/>
      <c r="F14" s="45" t="s">
        <v>23</v>
      </c>
      <c r="G14" s="45" t="s">
        <v>24</v>
      </c>
      <c r="H14" s="44">
        <v>480</v>
      </c>
      <c r="I14" s="44">
        <v>502</v>
      </c>
      <c r="J14" s="50"/>
      <c r="K14" s="58" t="s">
        <v>74</v>
      </c>
      <c r="L14" s="59">
        <v>3</v>
      </c>
      <c r="M14" s="20">
        <f t="shared" ref="M14:M33" si="0">IF(K14="",0,(SUMIF($G$20:$G$120,K14,$H$20:$H$120)))</f>
        <v>9183</v>
      </c>
      <c r="N14" s="21">
        <f>IF(K14="",-1,(-($L$6-(M14/L14))/$L$6))</f>
        <v>0.1165775958404021</v>
      </c>
      <c r="O14" s="20">
        <f t="shared" ref="O14:O34" si="1">IF(K14="",0,(SUMIF($G$19:$G$120,K14,$I$19:$I$120)))</f>
        <v>9835</v>
      </c>
      <c r="P14" s="21">
        <f>IF(K14="",-1,(-($M$6-(O14/L14))/$M$6))</f>
        <v>0.12776843438755911</v>
      </c>
      <c r="Q14" s="42"/>
    </row>
    <row r="15" spans="1:20" s="5" customFormat="1" x14ac:dyDescent="0.35">
      <c r="A15" s="43"/>
      <c r="B15" s="44" t="s">
        <v>11</v>
      </c>
      <c r="C15" s="45" t="s">
        <v>15</v>
      </c>
      <c r="D15" s="45" t="s">
        <v>19</v>
      </c>
      <c r="E15" s="45"/>
      <c r="F15" s="45" t="s">
        <v>23</v>
      </c>
      <c r="G15" s="45" t="s">
        <v>24</v>
      </c>
      <c r="H15" s="44">
        <v>67</v>
      </c>
      <c r="I15" s="44">
        <v>68</v>
      </c>
      <c r="J15" s="50"/>
      <c r="K15" s="58" t="s">
        <v>81</v>
      </c>
      <c r="L15" s="59">
        <v>3</v>
      </c>
      <c r="M15" s="20">
        <f t="shared" si="0"/>
        <v>7698</v>
      </c>
      <c r="N15" s="21">
        <f>IF(K15="",-1,(-($L$6-(M15/L15))/$L$6))</f>
        <v>-6.398624275515459E-2</v>
      </c>
      <c r="O15" s="20">
        <f t="shared" si="1"/>
        <v>8085</v>
      </c>
      <c r="P15" s="21">
        <f>IF(K15="",-1,(-($M$6-(O15/L15))/$M$6))</f>
        <v>-7.290210553905288E-2</v>
      </c>
      <c r="Q15" s="42"/>
      <c r="T15" s="66"/>
    </row>
    <row r="16" spans="1:20" s="5" customFormat="1" x14ac:dyDescent="0.35">
      <c r="A16" s="43"/>
      <c r="B16" s="44" t="s">
        <v>12</v>
      </c>
      <c r="C16" s="45" t="s">
        <v>16</v>
      </c>
      <c r="D16" s="45" t="s">
        <v>27</v>
      </c>
      <c r="E16" s="45"/>
      <c r="F16" s="45"/>
      <c r="G16" s="45" t="s">
        <v>24</v>
      </c>
      <c r="H16" s="44">
        <v>893</v>
      </c>
      <c r="I16" s="44">
        <v>897</v>
      </c>
      <c r="J16" s="50"/>
      <c r="K16" s="58" t="s">
        <v>85</v>
      </c>
      <c r="L16" s="59">
        <v>3</v>
      </c>
      <c r="M16" s="20">
        <f t="shared" si="0"/>
        <v>7310</v>
      </c>
      <c r="N16" s="21">
        <f t="shared" ref="N16:N78" si="2">IF(K16="",-1,(-($L$6-(M16/L16))/$L$6))</f>
        <v>-0.11116386522995329</v>
      </c>
      <c r="O16" s="20">
        <f t="shared" si="1"/>
        <v>7578</v>
      </c>
      <c r="P16" s="21">
        <f t="shared" ref="P16:P78" si="3">IF(K16="",-1,(-($M$6-(O16/L16))/$M$6))</f>
        <v>-0.1310392276777913</v>
      </c>
      <c r="Q16" s="42"/>
      <c r="T16" s="66"/>
    </row>
    <row r="17" spans="1:20" s="5" customFormat="1" x14ac:dyDescent="0.35">
      <c r="A17" s="43"/>
      <c r="B17" s="44" t="s">
        <v>13</v>
      </c>
      <c r="C17" s="45" t="s">
        <v>17</v>
      </c>
      <c r="D17" s="45" t="s">
        <v>20</v>
      </c>
      <c r="E17" s="45" t="s">
        <v>22</v>
      </c>
      <c r="F17" s="45"/>
      <c r="G17" s="45" t="s">
        <v>24</v>
      </c>
      <c r="H17" s="44">
        <v>759</v>
      </c>
      <c r="I17" s="44">
        <v>780</v>
      </c>
      <c r="J17" s="50"/>
      <c r="K17" s="58" t="s">
        <v>94</v>
      </c>
      <c r="L17" s="59">
        <v>3</v>
      </c>
      <c r="M17" s="20">
        <f t="shared" si="0"/>
        <v>10124</v>
      </c>
      <c r="N17" s="21">
        <f t="shared" si="2"/>
        <v>0.23099548952283899</v>
      </c>
      <c r="O17" s="20">
        <f t="shared" si="1"/>
        <v>10404</v>
      </c>
      <c r="P17" s="21">
        <f t="shared" si="3"/>
        <v>0.19301502708369744</v>
      </c>
      <c r="Q17" s="42"/>
      <c r="T17" s="66"/>
    </row>
    <row r="18" spans="1:20" s="5" customFormat="1" x14ac:dyDescent="0.35">
      <c r="A18" s="43"/>
      <c r="B18" s="44" t="s">
        <v>25</v>
      </c>
      <c r="C18" s="45" t="s">
        <v>26</v>
      </c>
      <c r="D18" s="45" t="s">
        <v>20</v>
      </c>
      <c r="E18" s="45" t="s">
        <v>21</v>
      </c>
      <c r="F18" s="45"/>
      <c r="G18" s="45" t="s">
        <v>24</v>
      </c>
      <c r="H18" s="44">
        <v>803</v>
      </c>
      <c r="I18" s="44">
        <v>824</v>
      </c>
      <c r="J18" s="50"/>
      <c r="K18" s="71" t="s">
        <v>178</v>
      </c>
      <c r="L18" s="59">
        <v>3</v>
      </c>
      <c r="M18" s="20">
        <f t="shared" si="0"/>
        <v>7855</v>
      </c>
      <c r="N18" s="21">
        <f t="shared" si="2"/>
        <v>-4.4896328506331372E-2</v>
      </c>
      <c r="O18" s="20">
        <f t="shared" si="1"/>
        <v>8067</v>
      </c>
      <c r="P18" s="21">
        <f t="shared" si="3"/>
        <v>-7.496614537829803E-2</v>
      </c>
      <c r="Q18" s="42"/>
      <c r="T18" s="66"/>
    </row>
    <row r="19" spans="1:20" s="5" customFormat="1" x14ac:dyDescent="0.35">
      <c r="B19" s="39"/>
      <c r="C19" s="40"/>
      <c r="D19" s="40"/>
      <c r="E19" s="40"/>
      <c r="F19" s="40"/>
      <c r="G19" s="40"/>
      <c r="H19" s="39"/>
      <c r="I19" s="41"/>
      <c r="J19" s="43"/>
      <c r="K19" s="58" t="s">
        <v>126</v>
      </c>
      <c r="L19" s="59">
        <v>3</v>
      </c>
      <c r="M19" s="20">
        <f t="shared" si="0"/>
        <v>7208</v>
      </c>
      <c r="N19" s="21">
        <f t="shared" si="2"/>
        <v>-0.12356622990116325</v>
      </c>
      <c r="O19" s="20">
        <f t="shared" si="1"/>
        <v>8454</v>
      </c>
      <c r="P19" s="21">
        <f t="shared" si="3"/>
        <v>-3.0589288834527276E-2</v>
      </c>
      <c r="Q19" s="42"/>
      <c r="T19" s="66"/>
    </row>
    <row r="20" spans="1:20" x14ac:dyDescent="0.35">
      <c r="A20" s="14"/>
      <c r="B20" s="63" t="s">
        <v>73</v>
      </c>
      <c r="C20" s="16"/>
      <c r="D20" s="18"/>
      <c r="E20" s="17"/>
      <c r="F20" s="18"/>
      <c r="G20" s="64" t="s">
        <v>74</v>
      </c>
      <c r="H20">
        <v>754</v>
      </c>
      <c r="I20">
        <v>772</v>
      </c>
      <c r="J20" s="51"/>
      <c r="K20" s="58" t="s">
        <v>138</v>
      </c>
      <c r="L20" s="59">
        <v>3</v>
      </c>
      <c r="M20" s="20">
        <f t="shared" si="0"/>
        <v>9070</v>
      </c>
      <c r="N20" s="21">
        <f t="shared" si="2"/>
        <v>0.10283772125366956</v>
      </c>
      <c r="O20" s="20">
        <f t="shared" si="1"/>
        <v>9537</v>
      </c>
      <c r="P20" s="21">
        <f t="shared" si="3"/>
        <v>9.3597108160055995E-2</v>
      </c>
      <c r="Q20" s="13"/>
      <c r="T20" s="67"/>
    </row>
    <row r="21" spans="1:20" x14ac:dyDescent="0.35">
      <c r="A21" s="14"/>
      <c r="B21" s="63" t="s">
        <v>75</v>
      </c>
      <c r="C21" s="16"/>
      <c r="D21" s="18"/>
      <c r="E21" s="17"/>
      <c r="F21" s="18"/>
      <c r="G21" s="64" t="s">
        <v>74</v>
      </c>
      <c r="H21">
        <v>1695</v>
      </c>
      <c r="I21">
        <v>1746</v>
      </c>
      <c r="J21" s="51"/>
      <c r="K21" s="62" t="s">
        <v>143</v>
      </c>
      <c r="L21" s="59">
        <v>3</v>
      </c>
      <c r="M21" s="20">
        <f t="shared" si="0"/>
        <v>7689</v>
      </c>
      <c r="N21" s="21">
        <f t="shared" si="2"/>
        <v>-6.5080569049673118E-2</v>
      </c>
      <c r="O21" s="20">
        <f t="shared" si="1"/>
        <v>8539</v>
      </c>
      <c r="P21" s="21">
        <f t="shared" si="3"/>
        <v>-2.0842434038091787E-2</v>
      </c>
      <c r="Q21" s="13"/>
      <c r="T21" s="67"/>
    </row>
    <row r="22" spans="1:20" x14ac:dyDescent="0.35">
      <c r="A22" s="14"/>
      <c r="B22" s="63" t="s">
        <v>76</v>
      </c>
      <c r="C22" s="16"/>
      <c r="D22" s="18"/>
      <c r="E22" s="17"/>
      <c r="F22" s="18"/>
      <c r="G22" s="64" t="s">
        <v>74</v>
      </c>
      <c r="H22">
        <v>1822</v>
      </c>
      <c r="I22">
        <v>1911</v>
      </c>
      <c r="J22" s="51"/>
      <c r="K22" s="62" t="s">
        <v>146</v>
      </c>
      <c r="L22" s="59">
        <v>3</v>
      </c>
      <c r="M22" s="20">
        <f t="shared" si="0"/>
        <v>7735</v>
      </c>
      <c r="N22" s="21">
        <f t="shared" si="2"/>
        <v>-5.9487345766578374E-2</v>
      </c>
      <c r="O22" s="20">
        <f t="shared" si="1"/>
        <v>7981</v>
      </c>
      <c r="P22" s="21">
        <f t="shared" si="3"/>
        <v>-8.4827669054691482E-2</v>
      </c>
      <c r="Q22" s="13"/>
      <c r="T22" s="67"/>
    </row>
    <row r="23" spans="1:20" x14ac:dyDescent="0.35">
      <c r="A23" s="14"/>
      <c r="B23" s="63" t="s">
        <v>77</v>
      </c>
      <c r="C23" s="16"/>
      <c r="D23" s="18"/>
      <c r="E23" s="17"/>
      <c r="F23" s="18"/>
      <c r="G23" s="64" t="s">
        <v>74</v>
      </c>
      <c r="H23">
        <v>2283</v>
      </c>
      <c r="I23">
        <v>2418</v>
      </c>
      <c r="J23" s="51"/>
      <c r="K23" s="62" t="s">
        <v>151</v>
      </c>
      <c r="L23" s="59">
        <v>3</v>
      </c>
      <c r="M23" s="20">
        <f t="shared" si="0"/>
        <v>8394</v>
      </c>
      <c r="N23" s="21">
        <f t="shared" si="2"/>
        <v>2.0641657354278042E-2</v>
      </c>
      <c r="O23" s="20">
        <f t="shared" si="1"/>
        <v>8625</v>
      </c>
      <c r="P23" s="21">
        <f t="shared" si="3"/>
        <v>-1.0980910361698338E-2</v>
      </c>
      <c r="Q23" s="13"/>
      <c r="T23" s="67"/>
    </row>
    <row r="24" spans="1:20" x14ac:dyDescent="0.35">
      <c r="A24" s="14"/>
      <c r="B24" s="63" t="s">
        <v>78</v>
      </c>
      <c r="C24" s="16"/>
      <c r="D24" s="18"/>
      <c r="E24" s="17"/>
      <c r="F24" s="18"/>
      <c r="G24" s="64" t="s">
        <v>74</v>
      </c>
      <c r="H24">
        <v>1205</v>
      </c>
      <c r="I24">
        <v>1334</v>
      </c>
      <c r="J24" s="51"/>
      <c r="K24" s="62" t="s">
        <v>157</v>
      </c>
      <c r="L24" s="59">
        <v>3</v>
      </c>
      <c r="M24" s="20">
        <f t="shared" si="0"/>
        <v>8659</v>
      </c>
      <c r="N24" s="21">
        <f t="shared" si="2"/>
        <v>5.2863487137323563E-2</v>
      </c>
      <c r="O24" s="20">
        <f t="shared" si="1"/>
        <v>9436</v>
      </c>
      <c r="P24" s="21">
        <f t="shared" si="3"/>
        <v>8.2015551284291582E-2</v>
      </c>
      <c r="Q24" s="13"/>
      <c r="T24" s="67"/>
    </row>
    <row r="25" spans="1:20" x14ac:dyDescent="0.35">
      <c r="A25" s="14"/>
      <c r="B25" s="63" t="s">
        <v>79</v>
      </c>
      <c r="C25" s="16"/>
      <c r="D25" s="18"/>
      <c r="E25" s="17"/>
      <c r="F25" s="18"/>
      <c r="G25" s="64" t="s">
        <v>74</v>
      </c>
      <c r="H25">
        <v>1424</v>
      </c>
      <c r="I25">
        <v>1654</v>
      </c>
      <c r="J25" s="51"/>
      <c r="K25" s="62" t="s">
        <v>101</v>
      </c>
      <c r="L25" s="59">
        <v>3</v>
      </c>
      <c r="M25" s="20">
        <f t="shared" si="0"/>
        <v>7504</v>
      </c>
      <c r="N25" s="21">
        <f t="shared" si="2"/>
        <v>-8.7575053992553858E-2</v>
      </c>
      <c r="O25" s="20">
        <f t="shared" si="1"/>
        <v>7713</v>
      </c>
      <c r="P25" s="21">
        <f t="shared" si="3"/>
        <v>-0.11555892888345268</v>
      </c>
      <c r="Q25" s="13"/>
      <c r="T25" s="67"/>
    </row>
    <row r="26" spans="1:20" x14ac:dyDescent="0.35">
      <c r="A26" s="14"/>
      <c r="B26" s="63" t="s">
        <v>80</v>
      </c>
      <c r="C26" s="16"/>
      <c r="D26" s="18"/>
      <c r="E26" s="17"/>
      <c r="F26" s="18"/>
      <c r="G26" s="72" t="s">
        <v>81</v>
      </c>
      <c r="H26">
        <v>2602</v>
      </c>
      <c r="I26">
        <v>2669</v>
      </c>
      <c r="J26" s="51"/>
      <c r="K26" s="62" t="s">
        <v>105</v>
      </c>
      <c r="L26" s="59">
        <v>3</v>
      </c>
      <c r="M26" s="20">
        <f t="shared" si="0"/>
        <v>7474</v>
      </c>
      <c r="N26" s="21">
        <f t="shared" si="2"/>
        <v>-9.1222808307615616E-2</v>
      </c>
      <c r="O26" s="20">
        <f t="shared" si="1"/>
        <v>7705</v>
      </c>
      <c r="P26" s="21">
        <f t="shared" si="3"/>
        <v>-0.11647627992311713</v>
      </c>
      <c r="Q26" s="13"/>
      <c r="T26" s="67"/>
    </row>
    <row r="27" spans="1:20" x14ac:dyDescent="0.35">
      <c r="A27" s="14"/>
      <c r="B27" s="63" t="s">
        <v>82</v>
      </c>
      <c r="C27" s="16"/>
      <c r="D27" s="18"/>
      <c r="E27" s="17"/>
      <c r="F27" s="18"/>
      <c r="G27" s="64" t="s">
        <v>81</v>
      </c>
      <c r="H27">
        <v>3304</v>
      </c>
      <c r="I27">
        <v>3598</v>
      </c>
      <c r="J27" s="51"/>
      <c r="K27" s="62" t="s">
        <v>163</v>
      </c>
      <c r="L27" s="59">
        <v>3</v>
      </c>
      <c r="M27" s="20">
        <f t="shared" si="0"/>
        <v>9491</v>
      </c>
      <c r="N27" s="21">
        <f t="shared" si="2"/>
        <v>0.15402787347503602</v>
      </c>
      <c r="O27" s="20">
        <f t="shared" si="1"/>
        <v>11324</v>
      </c>
      <c r="P27" s="21">
        <f t="shared" si="3"/>
        <v>0.29851039664511625</v>
      </c>
      <c r="Q27" s="13"/>
      <c r="T27" s="67"/>
    </row>
    <row r="28" spans="1:20" x14ac:dyDescent="0.35">
      <c r="A28" s="14"/>
      <c r="B28" s="63" t="s">
        <v>83</v>
      </c>
      <c r="C28" s="16"/>
      <c r="D28" s="18"/>
      <c r="E28" s="17"/>
      <c r="F28" s="18"/>
      <c r="G28" s="64" t="s">
        <v>81</v>
      </c>
      <c r="H28">
        <v>1792</v>
      </c>
      <c r="I28">
        <v>1818</v>
      </c>
      <c r="J28" s="51"/>
      <c r="K28" s="62" t="s">
        <v>184</v>
      </c>
      <c r="L28" s="59">
        <v>3</v>
      </c>
      <c r="M28" s="20">
        <f t="shared" si="0"/>
        <v>8160</v>
      </c>
      <c r="N28" s="21">
        <f t="shared" si="2"/>
        <v>-7.8108263032036209E-3</v>
      </c>
      <c r="O28" s="20">
        <f t="shared" si="1"/>
        <v>8891</v>
      </c>
      <c r="P28" s="21">
        <f t="shared" si="3"/>
        <v>1.9521011707146624E-2</v>
      </c>
      <c r="Q28" s="13"/>
      <c r="T28" s="67"/>
    </row>
    <row r="29" spans="1:20" x14ac:dyDescent="0.35">
      <c r="A29" s="14"/>
      <c r="B29" s="63" t="s">
        <v>84</v>
      </c>
      <c r="C29" s="16"/>
      <c r="D29" s="18"/>
      <c r="E29" s="17"/>
      <c r="F29" s="18"/>
      <c r="G29" s="64" t="s">
        <v>85</v>
      </c>
      <c r="H29">
        <v>1528</v>
      </c>
      <c r="I29">
        <v>1576</v>
      </c>
      <c r="J29" s="51"/>
      <c r="K29" s="62" t="s">
        <v>189</v>
      </c>
      <c r="L29" s="59">
        <v>3</v>
      </c>
      <c r="M29" s="20">
        <f t="shared" si="0"/>
        <v>7650</v>
      </c>
      <c r="N29" s="21">
        <f t="shared" si="2"/>
        <v>-6.9822649659253389E-2</v>
      </c>
      <c r="O29" s="20">
        <f t="shared" si="1"/>
        <v>7911</v>
      </c>
      <c r="P29" s="21">
        <f t="shared" si="3"/>
        <v>-9.2854490651756008E-2</v>
      </c>
      <c r="Q29" s="13"/>
      <c r="T29" s="67"/>
    </row>
    <row r="30" spans="1:20" x14ac:dyDescent="0.35">
      <c r="A30" s="14"/>
      <c r="B30" s="63" t="s">
        <v>86</v>
      </c>
      <c r="C30" s="16"/>
      <c r="D30" s="18"/>
      <c r="E30" s="17"/>
      <c r="F30" s="18"/>
      <c r="G30" s="64" t="s">
        <v>85</v>
      </c>
      <c r="H30">
        <v>1631</v>
      </c>
      <c r="I30">
        <v>1672</v>
      </c>
      <c r="J30" s="51"/>
      <c r="K30" s="62" t="s">
        <v>110</v>
      </c>
      <c r="L30" s="59">
        <v>3</v>
      </c>
      <c r="M30" s="20">
        <f t="shared" si="0"/>
        <v>8685</v>
      </c>
      <c r="N30" s="21">
        <f t="shared" si="2"/>
        <v>5.6024874210377031E-2</v>
      </c>
      <c r="O30" s="20">
        <f t="shared" si="1"/>
        <v>9065</v>
      </c>
      <c r="P30" s="21">
        <f t="shared" si="3"/>
        <v>3.9473396819849751E-2</v>
      </c>
      <c r="Q30" s="13"/>
      <c r="T30" s="67"/>
    </row>
    <row r="31" spans="1:20" x14ac:dyDescent="0.35">
      <c r="A31" s="14"/>
      <c r="B31" s="63" t="s">
        <v>87</v>
      </c>
      <c r="C31" s="16"/>
      <c r="D31" s="18"/>
      <c r="E31" s="17"/>
      <c r="F31" s="18"/>
      <c r="G31" s="64" t="s">
        <v>85</v>
      </c>
      <c r="H31">
        <v>2826</v>
      </c>
      <c r="I31">
        <v>2970</v>
      </c>
      <c r="J31" s="51"/>
      <c r="K31" s="74" t="s">
        <v>168</v>
      </c>
      <c r="L31" s="3">
        <v>3</v>
      </c>
      <c r="M31" s="20">
        <f t="shared" si="0"/>
        <v>7992</v>
      </c>
      <c r="N31" s="21">
        <f t="shared" si="2"/>
        <v>-2.8238250467549429E-2</v>
      </c>
      <c r="O31" s="20">
        <f t="shared" si="1"/>
        <v>8243</v>
      </c>
      <c r="P31" s="21">
        <f t="shared" si="3"/>
        <v>-5.4784422505678824E-2</v>
      </c>
      <c r="Q31" s="13"/>
      <c r="T31" s="67"/>
    </row>
    <row r="32" spans="1:20" x14ac:dyDescent="0.35">
      <c r="A32" s="14"/>
      <c r="B32" s="63" t="s">
        <v>88</v>
      </c>
      <c r="C32" s="16"/>
      <c r="D32" s="18"/>
      <c r="E32" s="17"/>
      <c r="F32" s="18"/>
      <c r="G32" s="64" t="s">
        <v>85</v>
      </c>
      <c r="H32">
        <v>701</v>
      </c>
      <c r="I32">
        <v>716</v>
      </c>
      <c r="J32" s="51"/>
      <c r="K32" s="74" t="s">
        <v>114</v>
      </c>
      <c r="L32" s="3">
        <v>3</v>
      </c>
      <c r="M32" s="20">
        <f t="shared" si="0"/>
        <v>8359</v>
      </c>
      <c r="N32" s="21">
        <f t="shared" si="2"/>
        <v>1.6385943986706054E-2</v>
      </c>
      <c r="O32" s="20">
        <f t="shared" si="1"/>
        <v>8638</v>
      </c>
      <c r="P32" s="21">
        <f t="shared" si="3"/>
        <v>-9.4902149222434555E-3</v>
      </c>
      <c r="Q32" s="13"/>
      <c r="T32" s="67"/>
    </row>
    <row r="33" spans="1:20" x14ac:dyDescent="0.35">
      <c r="A33" s="14"/>
      <c r="B33" s="63" t="s">
        <v>89</v>
      </c>
      <c r="C33" s="16"/>
      <c r="D33" s="18" t="s">
        <v>90</v>
      </c>
      <c r="E33" s="17"/>
      <c r="F33" s="18"/>
      <c r="G33" s="64" t="s">
        <v>85</v>
      </c>
      <c r="H33">
        <v>365</v>
      </c>
      <c r="I33">
        <v>380</v>
      </c>
      <c r="J33" s="51"/>
      <c r="K33" s="74" t="s">
        <v>173</v>
      </c>
      <c r="L33" s="3">
        <v>3</v>
      </c>
      <c r="M33" s="20">
        <f t="shared" si="0"/>
        <v>8498</v>
      </c>
      <c r="N33" s="21">
        <f t="shared" si="2"/>
        <v>3.3287205646492055E-2</v>
      </c>
      <c r="O33" s="20">
        <f t="shared" si="1"/>
        <v>8798</v>
      </c>
      <c r="P33" s="21">
        <f t="shared" si="3"/>
        <v>8.8568058710466746E-3</v>
      </c>
      <c r="Q33" s="13"/>
      <c r="T33" s="67"/>
    </row>
    <row r="34" spans="1:20" x14ac:dyDescent="0.35">
      <c r="A34" s="14"/>
      <c r="B34" s="63" t="s">
        <v>91</v>
      </c>
      <c r="C34" s="16"/>
      <c r="D34" s="18" t="s">
        <v>92</v>
      </c>
      <c r="E34" s="17"/>
      <c r="F34" s="18"/>
      <c r="G34" s="64" t="s">
        <v>85</v>
      </c>
      <c r="H34">
        <v>259</v>
      </c>
      <c r="I34">
        <v>264</v>
      </c>
      <c r="J34" s="51"/>
      <c r="K34" s="74" t="s">
        <v>119</v>
      </c>
      <c r="L34" s="3">
        <v>3</v>
      </c>
      <c r="M34" s="20">
        <f t="shared" ref="M34:M45" si="4">IF(K34="",0,(SUMIF($G$20:$G$91,K34,$H$20:$H$91)))</f>
        <v>7971</v>
      </c>
      <c r="N34" s="21">
        <f t="shared" si="2"/>
        <v>-3.0791678488092656E-2</v>
      </c>
      <c r="O34" s="20">
        <f t="shared" si="1"/>
        <v>8307</v>
      </c>
      <c r="P34" s="21">
        <f t="shared" si="3"/>
        <v>-4.7445614188362677E-2</v>
      </c>
      <c r="Q34" s="13"/>
      <c r="T34" s="67"/>
    </row>
    <row r="35" spans="1:20" x14ac:dyDescent="0.35">
      <c r="A35" s="14"/>
      <c r="B35" s="63" t="s">
        <v>93</v>
      </c>
      <c r="C35" s="16"/>
      <c r="D35" s="18"/>
      <c r="E35" s="17"/>
      <c r="F35" s="18"/>
      <c r="G35" s="64" t="s">
        <v>94</v>
      </c>
      <c r="H35">
        <v>2035</v>
      </c>
      <c r="I35">
        <v>2068</v>
      </c>
      <c r="J35" s="51"/>
      <c r="K35" s="4"/>
      <c r="L35" s="3"/>
      <c r="M35" s="20">
        <f t="shared" si="4"/>
        <v>0</v>
      </c>
      <c r="N35" s="21">
        <f t="shared" si="2"/>
        <v>-1</v>
      </c>
      <c r="O35" s="20">
        <f t="shared" ref="O35:O45" si="5">IF(K35="",0,(SUMIF($G$19:$G$91,K35,$I$19:$I$91)))</f>
        <v>0</v>
      </c>
      <c r="P35" s="21">
        <f t="shared" si="3"/>
        <v>-1</v>
      </c>
      <c r="Q35" s="13"/>
      <c r="T35" s="67"/>
    </row>
    <row r="36" spans="1:20" x14ac:dyDescent="0.35">
      <c r="A36" s="14"/>
      <c r="B36" s="63" t="s">
        <v>95</v>
      </c>
      <c r="C36" s="16"/>
      <c r="D36" s="18"/>
      <c r="E36" s="17"/>
      <c r="F36" s="18"/>
      <c r="G36" s="64" t="s">
        <v>94</v>
      </c>
      <c r="H36">
        <v>2563</v>
      </c>
      <c r="I36">
        <v>2619</v>
      </c>
      <c r="J36" s="51"/>
      <c r="K36" s="4"/>
      <c r="L36" s="3"/>
      <c r="M36" s="20">
        <f t="shared" si="4"/>
        <v>0</v>
      </c>
      <c r="N36" s="21">
        <f t="shared" si="2"/>
        <v>-1</v>
      </c>
      <c r="O36" s="20">
        <f t="shared" si="5"/>
        <v>0</v>
      </c>
      <c r="P36" s="21">
        <f t="shared" si="3"/>
        <v>-1</v>
      </c>
      <c r="Q36" s="13"/>
      <c r="T36" s="67"/>
    </row>
    <row r="37" spans="1:20" x14ac:dyDescent="0.35">
      <c r="A37" s="14"/>
      <c r="B37" s="63" t="s">
        <v>96</v>
      </c>
      <c r="C37" s="16"/>
      <c r="D37" s="18"/>
      <c r="E37" s="17"/>
      <c r="F37" s="18"/>
      <c r="G37" s="64" t="s">
        <v>94</v>
      </c>
      <c r="H37">
        <v>1653</v>
      </c>
      <c r="I37">
        <v>1718</v>
      </c>
      <c r="J37" s="51"/>
      <c r="K37" s="4"/>
      <c r="L37" s="3"/>
      <c r="M37" s="20">
        <f t="shared" si="4"/>
        <v>0</v>
      </c>
      <c r="N37" s="21">
        <f t="shared" si="2"/>
        <v>-1</v>
      </c>
      <c r="O37" s="20">
        <f t="shared" si="5"/>
        <v>0</v>
      </c>
      <c r="P37" s="21">
        <f t="shared" si="3"/>
        <v>-1</v>
      </c>
      <c r="Q37" s="13"/>
      <c r="T37" s="67"/>
    </row>
    <row r="38" spans="1:20" x14ac:dyDescent="0.35">
      <c r="A38" s="14"/>
      <c r="B38" s="63" t="s">
        <v>97</v>
      </c>
      <c r="C38" s="16"/>
      <c r="D38" s="18"/>
      <c r="E38" s="17"/>
      <c r="F38" s="18"/>
      <c r="G38" s="64" t="s">
        <v>94</v>
      </c>
      <c r="H38">
        <v>804</v>
      </c>
      <c r="I38">
        <v>829</v>
      </c>
      <c r="J38" s="51"/>
      <c r="K38" s="4"/>
      <c r="L38" s="3"/>
      <c r="M38" s="20">
        <f t="shared" si="4"/>
        <v>0</v>
      </c>
      <c r="N38" s="21">
        <f t="shared" si="2"/>
        <v>-1</v>
      </c>
      <c r="O38" s="20">
        <f t="shared" si="5"/>
        <v>0</v>
      </c>
      <c r="P38" s="21">
        <f t="shared" si="3"/>
        <v>-1</v>
      </c>
      <c r="Q38" s="13"/>
      <c r="T38" s="67"/>
    </row>
    <row r="39" spans="1:20" x14ac:dyDescent="0.35">
      <c r="A39" s="14"/>
      <c r="B39" s="63" t="s">
        <v>98</v>
      </c>
      <c r="C39" s="16"/>
      <c r="D39" s="18"/>
      <c r="E39" s="17"/>
      <c r="F39" s="18"/>
      <c r="G39" s="64" t="s">
        <v>94</v>
      </c>
      <c r="H39">
        <v>1685</v>
      </c>
      <c r="I39">
        <v>1740</v>
      </c>
      <c r="J39" s="51"/>
      <c r="K39" s="4"/>
      <c r="L39" s="3"/>
      <c r="M39" s="20">
        <f t="shared" si="4"/>
        <v>0</v>
      </c>
      <c r="N39" s="21">
        <f t="shared" si="2"/>
        <v>-1</v>
      </c>
      <c r="O39" s="20">
        <f t="shared" si="5"/>
        <v>0</v>
      </c>
      <c r="P39" s="21">
        <f t="shared" si="3"/>
        <v>-1</v>
      </c>
      <c r="Q39" s="13"/>
      <c r="T39" s="67"/>
    </row>
    <row r="40" spans="1:20" x14ac:dyDescent="0.35">
      <c r="A40" s="14"/>
      <c r="B40" s="63" t="s">
        <v>99</v>
      </c>
      <c r="C40" s="16"/>
      <c r="D40" s="18"/>
      <c r="E40" s="17"/>
      <c r="F40" s="18"/>
      <c r="G40" s="64" t="s">
        <v>94</v>
      </c>
      <c r="H40">
        <v>1384</v>
      </c>
      <c r="I40">
        <v>1430</v>
      </c>
      <c r="J40" s="51"/>
      <c r="K40" s="4"/>
      <c r="L40" s="3"/>
      <c r="M40" s="20">
        <f t="shared" si="4"/>
        <v>0</v>
      </c>
      <c r="N40" s="21">
        <f t="shared" si="2"/>
        <v>-1</v>
      </c>
      <c r="O40" s="20">
        <f t="shared" si="5"/>
        <v>0</v>
      </c>
      <c r="P40" s="21">
        <f t="shared" si="3"/>
        <v>-1</v>
      </c>
      <c r="Q40" s="13"/>
      <c r="T40" s="67"/>
    </row>
    <row r="41" spans="1:20" x14ac:dyDescent="0.35">
      <c r="A41" s="14"/>
      <c r="B41" s="63" t="s">
        <v>100</v>
      </c>
      <c r="C41" s="16"/>
      <c r="D41" s="18"/>
      <c r="E41" s="17"/>
      <c r="F41" s="18"/>
      <c r="G41" s="64" t="s">
        <v>101</v>
      </c>
      <c r="H41">
        <v>3859</v>
      </c>
      <c r="I41">
        <v>3953</v>
      </c>
      <c r="J41" s="51"/>
      <c r="K41" s="4"/>
      <c r="L41" s="3"/>
      <c r="M41" s="20">
        <f t="shared" si="4"/>
        <v>0</v>
      </c>
      <c r="N41" s="21">
        <f t="shared" si="2"/>
        <v>-1</v>
      </c>
      <c r="O41" s="20">
        <f t="shared" si="5"/>
        <v>0</v>
      </c>
      <c r="P41" s="21">
        <f t="shared" si="3"/>
        <v>-1</v>
      </c>
      <c r="Q41" s="13"/>
      <c r="T41" s="67"/>
    </row>
    <row r="42" spans="1:20" x14ac:dyDescent="0.35">
      <c r="A42" s="14"/>
      <c r="B42" s="63" t="s">
        <v>102</v>
      </c>
      <c r="C42" s="16"/>
      <c r="D42" s="18"/>
      <c r="E42" s="17"/>
      <c r="F42" s="18"/>
      <c r="G42" s="64" t="s">
        <v>101</v>
      </c>
      <c r="H42">
        <v>2445</v>
      </c>
      <c r="I42">
        <v>2518</v>
      </c>
      <c r="J42" s="51"/>
      <c r="K42" s="4"/>
      <c r="L42" s="3"/>
      <c r="M42" s="20">
        <f t="shared" si="4"/>
        <v>0</v>
      </c>
      <c r="N42" s="21">
        <f t="shared" si="2"/>
        <v>-1</v>
      </c>
      <c r="O42" s="20">
        <f t="shared" si="5"/>
        <v>0</v>
      </c>
      <c r="P42" s="21">
        <f t="shared" si="3"/>
        <v>-1</v>
      </c>
      <c r="Q42" s="13"/>
      <c r="T42" s="67"/>
    </row>
    <row r="43" spans="1:20" x14ac:dyDescent="0.35">
      <c r="A43" s="14"/>
      <c r="B43" s="63" t="s">
        <v>103</v>
      </c>
      <c r="C43" s="16"/>
      <c r="D43" s="18"/>
      <c r="E43" s="17"/>
      <c r="F43" s="18"/>
      <c r="G43" s="64" t="s">
        <v>101</v>
      </c>
      <c r="H43">
        <v>1200</v>
      </c>
      <c r="I43">
        <v>1242</v>
      </c>
      <c r="J43" s="51"/>
      <c r="K43" s="4"/>
      <c r="L43" s="3"/>
      <c r="M43" s="20">
        <f t="shared" si="4"/>
        <v>0</v>
      </c>
      <c r="N43" s="21">
        <f t="shared" si="2"/>
        <v>-1</v>
      </c>
      <c r="O43" s="20">
        <f t="shared" si="5"/>
        <v>0</v>
      </c>
      <c r="P43" s="21">
        <f t="shared" si="3"/>
        <v>-1</v>
      </c>
      <c r="Q43" s="13"/>
      <c r="T43" s="67"/>
    </row>
    <row r="44" spans="1:20" x14ac:dyDescent="0.35">
      <c r="A44" s="14"/>
      <c r="B44" s="63" t="s">
        <v>104</v>
      </c>
      <c r="C44" s="16"/>
      <c r="D44" s="18"/>
      <c r="E44" s="17"/>
      <c r="F44" s="18"/>
      <c r="G44" s="64" t="s">
        <v>105</v>
      </c>
      <c r="H44">
        <v>1786</v>
      </c>
      <c r="I44">
        <v>1837</v>
      </c>
      <c r="J44" s="51"/>
      <c r="K44" s="4"/>
      <c r="L44" s="3"/>
      <c r="M44" s="20">
        <f t="shared" si="4"/>
        <v>0</v>
      </c>
      <c r="N44" s="21">
        <f t="shared" si="2"/>
        <v>-1</v>
      </c>
      <c r="O44" s="20">
        <f t="shared" si="5"/>
        <v>0</v>
      </c>
      <c r="P44" s="21">
        <f t="shared" si="3"/>
        <v>-1</v>
      </c>
      <c r="Q44" s="13"/>
      <c r="T44" s="67"/>
    </row>
    <row r="45" spans="1:20" x14ac:dyDescent="0.35">
      <c r="A45" s="14"/>
      <c r="B45" s="63" t="s">
        <v>106</v>
      </c>
      <c r="C45" s="16"/>
      <c r="D45" s="18"/>
      <c r="E45" s="17"/>
      <c r="F45" s="18"/>
      <c r="G45" s="64" t="s">
        <v>105</v>
      </c>
      <c r="H45">
        <v>2005</v>
      </c>
      <c r="I45">
        <v>2072</v>
      </c>
      <c r="J45" s="51"/>
      <c r="K45" s="4"/>
      <c r="L45" s="3"/>
      <c r="M45" s="20">
        <f t="shared" si="4"/>
        <v>0</v>
      </c>
      <c r="N45" s="21">
        <f t="shared" si="2"/>
        <v>-1</v>
      </c>
      <c r="O45" s="20">
        <f t="shared" si="5"/>
        <v>0</v>
      </c>
      <c r="P45" s="21">
        <f t="shared" si="3"/>
        <v>-1</v>
      </c>
      <c r="Q45" s="13"/>
      <c r="T45" s="67"/>
    </row>
    <row r="46" spans="1:20" x14ac:dyDescent="0.35">
      <c r="A46" s="14"/>
      <c r="B46" s="63" t="s">
        <v>107</v>
      </c>
      <c r="C46" s="16"/>
      <c r="D46" s="18"/>
      <c r="E46" s="17"/>
      <c r="F46" s="18"/>
      <c r="G46" s="64" t="s">
        <v>105</v>
      </c>
      <c r="H46">
        <v>1726</v>
      </c>
      <c r="I46">
        <v>1774</v>
      </c>
      <c r="J46" s="51"/>
      <c r="K46" s="4"/>
      <c r="L46" s="3"/>
      <c r="M46" s="20">
        <f t="shared" ref="M46:M77" si="6">IF(K46="",0,(SUMIF($G$20:$G$91,K46,$H$20:$H$91)))</f>
        <v>0</v>
      </c>
      <c r="N46" s="21">
        <f t="shared" si="2"/>
        <v>-1</v>
      </c>
      <c r="O46" s="20">
        <f t="shared" ref="O46:O77" si="7">IF(K46="",0,(SUMIF($G$19:$G$91,K46,$I$19:$I$91)))</f>
        <v>0</v>
      </c>
      <c r="P46" s="21">
        <f t="shared" si="3"/>
        <v>-1</v>
      </c>
      <c r="Q46" s="13"/>
      <c r="T46" s="67"/>
    </row>
    <row r="47" spans="1:20" x14ac:dyDescent="0.35">
      <c r="A47" s="14"/>
      <c r="B47" s="63" t="s">
        <v>108</v>
      </c>
      <c r="C47" s="16"/>
      <c r="D47" s="18"/>
      <c r="E47" s="17"/>
      <c r="F47" s="18"/>
      <c r="G47" s="64" t="s">
        <v>105</v>
      </c>
      <c r="H47">
        <v>1957</v>
      </c>
      <c r="I47">
        <v>2022</v>
      </c>
      <c r="J47" s="51"/>
      <c r="K47" s="4"/>
      <c r="L47" s="3"/>
      <c r="M47" s="20">
        <f t="shared" si="6"/>
        <v>0</v>
      </c>
      <c r="N47" s="21">
        <f t="shared" si="2"/>
        <v>-1</v>
      </c>
      <c r="O47" s="20">
        <f t="shared" si="7"/>
        <v>0</v>
      </c>
      <c r="P47" s="21">
        <f t="shared" si="3"/>
        <v>-1</v>
      </c>
      <c r="Q47" s="13"/>
      <c r="T47" s="67"/>
    </row>
    <row r="48" spans="1:20" x14ac:dyDescent="0.35">
      <c r="A48" s="14"/>
      <c r="B48" s="63" t="s">
        <v>109</v>
      </c>
      <c r="C48" s="16"/>
      <c r="D48" s="18"/>
      <c r="E48" s="17"/>
      <c r="F48" s="18"/>
      <c r="G48" s="64" t="s">
        <v>110</v>
      </c>
      <c r="H48">
        <v>3162</v>
      </c>
      <c r="I48">
        <v>3277</v>
      </c>
      <c r="J48" s="51"/>
      <c r="K48" s="4"/>
      <c r="L48" s="3"/>
      <c r="M48" s="20">
        <f t="shared" si="6"/>
        <v>0</v>
      </c>
      <c r="N48" s="21">
        <f t="shared" si="2"/>
        <v>-1</v>
      </c>
      <c r="O48" s="20">
        <f t="shared" si="7"/>
        <v>0</v>
      </c>
      <c r="P48" s="21">
        <f t="shared" si="3"/>
        <v>-1</v>
      </c>
      <c r="Q48" s="13"/>
      <c r="T48" s="67"/>
    </row>
    <row r="49" spans="1:20" x14ac:dyDescent="0.35">
      <c r="A49" s="14"/>
      <c r="B49" s="63" t="s">
        <v>111</v>
      </c>
      <c r="C49" s="16"/>
      <c r="D49" s="18"/>
      <c r="E49" s="17"/>
      <c r="F49" s="18"/>
      <c r="G49" s="64" t="s">
        <v>110</v>
      </c>
      <c r="H49">
        <v>2527</v>
      </c>
      <c r="I49">
        <v>2606</v>
      </c>
      <c r="J49" s="51"/>
      <c r="K49" s="4"/>
      <c r="L49" s="3"/>
      <c r="M49" s="20">
        <f t="shared" si="6"/>
        <v>0</v>
      </c>
      <c r="N49" s="21">
        <f t="shared" si="2"/>
        <v>-1</v>
      </c>
      <c r="O49" s="20">
        <f t="shared" si="7"/>
        <v>0</v>
      </c>
      <c r="P49" s="21">
        <f t="shared" si="3"/>
        <v>-1</v>
      </c>
      <c r="Q49" s="13"/>
      <c r="T49" s="67"/>
    </row>
    <row r="50" spans="1:20" x14ac:dyDescent="0.35">
      <c r="A50" s="14"/>
      <c r="B50" s="63" t="s">
        <v>112</v>
      </c>
      <c r="C50" s="16"/>
      <c r="D50" s="18"/>
      <c r="E50" s="17"/>
      <c r="F50" s="18"/>
      <c r="G50" s="64" t="s">
        <v>110</v>
      </c>
      <c r="H50">
        <v>2996</v>
      </c>
      <c r="I50">
        <v>3182</v>
      </c>
      <c r="J50" s="51"/>
      <c r="K50" s="4"/>
      <c r="L50" s="3"/>
      <c r="M50" s="20">
        <f t="shared" si="6"/>
        <v>0</v>
      </c>
      <c r="N50" s="21">
        <f t="shared" si="2"/>
        <v>-1</v>
      </c>
      <c r="O50" s="20">
        <f t="shared" si="7"/>
        <v>0</v>
      </c>
      <c r="P50" s="21">
        <f t="shared" si="3"/>
        <v>-1</v>
      </c>
      <c r="Q50" s="13"/>
      <c r="T50" s="67"/>
    </row>
    <row r="51" spans="1:20" x14ac:dyDescent="0.35">
      <c r="A51" s="14"/>
      <c r="B51" s="63" t="s">
        <v>113</v>
      </c>
      <c r="C51" s="16"/>
      <c r="D51" s="18"/>
      <c r="E51" s="17"/>
      <c r="F51" s="18"/>
      <c r="G51" s="64" t="s">
        <v>114</v>
      </c>
      <c r="H51">
        <v>1966</v>
      </c>
      <c r="I51">
        <v>2037</v>
      </c>
      <c r="J51" s="51"/>
      <c r="K51" s="4"/>
      <c r="L51" s="3"/>
      <c r="M51" s="20">
        <f t="shared" si="6"/>
        <v>0</v>
      </c>
      <c r="N51" s="21">
        <f t="shared" si="2"/>
        <v>-1</v>
      </c>
      <c r="O51" s="20">
        <f t="shared" si="7"/>
        <v>0</v>
      </c>
      <c r="P51" s="21">
        <f t="shared" si="3"/>
        <v>-1</v>
      </c>
      <c r="Q51" s="13"/>
      <c r="T51" s="67"/>
    </row>
    <row r="52" spans="1:20" x14ac:dyDescent="0.35">
      <c r="A52" s="14"/>
      <c r="B52" s="63" t="s">
        <v>115</v>
      </c>
      <c r="C52" s="16"/>
      <c r="D52" s="18"/>
      <c r="E52" s="17"/>
      <c r="F52" s="18"/>
      <c r="G52" s="64" t="s">
        <v>114</v>
      </c>
      <c r="H52">
        <v>3008</v>
      </c>
      <c r="I52">
        <v>3130</v>
      </c>
      <c r="J52" s="51"/>
      <c r="K52" s="4"/>
      <c r="L52" s="3"/>
      <c r="M52" s="20">
        <f t="shared" si="6"/>
        <v>0</v>
      </c>
      <c r="N52" s="21">
        <f t="shared" si="2"/>
        <v>-1</v>
      </c>
      <c r="O52" s="20">
        <f t="shared" si="7"/>
        <v>0</v>
      </c>
      <c r="P52" s="21">
        <f t="shared" si="3"/>
        <v>-1</v>
      </c>
      <c r="Q52" s="13"/>
      <c r="T52" s="67"/>
    </row>
    <row r="53" spans="1:20" x14ac:dyDescent="0.35">
      <c r="A53" s="14"/>
      <c r="B53" s="63" t="s">
        <v>116</v>
      </c>
      <c r="C53" s="16"/>
      <c r="D53" s="18"/>
      <c r="E53" s="17"/>
      <c r="F53" s="18"/>
      <c r="G53" s="64" t="s">
        <v>114</v>
      </c>
      <c r="H53">
        <v>1836</v>
      </c>
      <c r="I53">
        <v>1878</v>
      </c>
      <c r="J53" s="51"/>
      <c r="K53" s="4"/>
      <c r="L53" s="3"/>
      <c r="M53" s="20">
        <f t="shared" si="6"/>
        <v>0</v>
      </c>
      <c r="N53" s="21">
        <f t="shared" si="2"/>
        <v>-1</v>
      </c>
      <c r="O53" s="20">
        <f t="shared" si="7"/>
        <v>0</v>
      </c>
      <c r="P53" s="21">
        <f t="shared" si="3"/>
        <v>-1</v>
      </c>
      <c r="Q53" s="13"/>
      <c r="T53" s="67"/>
    </row>
    <row r="54" spans="1:20" x14ac:dyDescent="0.35">
      <c r="A54" s="14"/>
      <c r="B54" s="63" t="s">
        <v>117</v>
      </c>
      <c r="C54" s="16"/>
      <c r="D54" s="18"/>
      <c r="E54" s="17"/>
      <c r="F54" s="18"/>
      <c r="G54" s="64" t="s">
        <v>114</v>
      </c>
      <c r="H54">
        <v>1549</v>
      </c>
      <c r="I54">
        <v>1593</v>
      </c>
      <c r="J54" s="51"/>
      <c r="K54" s="4"/>
      <c r="L54" s="3"/>
      <c r="M54" s="20">
        <f t="shared" si="6"/>
        <v>0</v>
      </c>
      <c r="N54" s="21">
        <f t="shared" si="2"/>
        <v>-1</v>
      </c>
      <c r="O54" s="20">
        <f t="shared" si="7"/>
        <v>0</v>
      </c>
      <c r="P54" s="21">
        <f t="shared" si="3"/>
        <v>-1</v>
      </c>
      <c r="Q54" s="13"/>
      <c r="T54" s="67"/>
    </row>
    <row r="55" spans="1:20" x14ac:dyDescent="0.35">
      <c r="A55" s="14"/>
      <c r="B55" s="63" t="s">
        <v>118</v>
      </c>
      <c r="C55" s="16"/>
      <c r="D55" s="18"/>
      <c r="E55" s="17"/>
      <c r="F55" s="18"/>
      <c r="G55" s="64" t="s">
        <v>119</v>
      </c>
      <c r="H55">
        <v>1264</v>
      </c>
      <c r="I55">
        <v>1296</v>
      </c>
      <c r="J55" s="51"/>
      <c r="K55" s="4"/>
      <c r="L55" s="3"/>
      <c r="M55" s="20">
        <f t="shared" si="6"/>
        <v>0</v>
      </c>
      <c r="N55" s="21">
        <f t="shared" si="2"/>
        <v>-1</v>
      </c>
      <c r="O55" s="20">
        <f t="shared" si="7"/>
        <v>0</v>
      </c>
      <c r="P55" s="21">
        <f t="shared" si="3"/>
        <v>-1</v>
      </c>
      <c r="Q55" s="13"/>
      <c r="T55" s="67"/>
    </row>
    <row r="56" spans="1:20" x14ac:dyDescent="0.35">
      <c r="A56" s="14"/>
      <c r="B56" s="63" t="s">
        <v>120</v>
      </c>
      <c r="C56" s="16"/>
      <c r="D56" s="18"/>
      <c r="E56" s="17"/>
      <c r="F56" s="18"/>
      <c r="G56" s="64" t="s">
        <v>119</v>
      </c>
      <c r="H56">
        <v>2011</v>
      </c>
      <c r="I56">
        <v>2130</v>
      </c>
      <c r="J56" s="51"/>
      <c r="K56" s="4"/>
      <c r="L56" s="3"/>
      <c r="M56" s="20">
        <f t="shared" si="6"/>
        <v>0</v>
      </c>
      <c r="N56" s="21">
        <f t="shared" si="2"/>
        <v>-1</v>
      </c>
      <c r="O56" s="20">
        <f t="shared" si="7"/>
        <v>0</v>
      </c>
      <c r="P56" s="21">
        <f t="shared" si="3"/>
        <v>-1</v>
      </c>
      <c r="Q56" s="13"/>
      <c r="T56" s="67"/>
    </row>
    <row r="57" spans="1:20" x14ac:dyDescent="0.35">
      <c r="A57" s="14"/>
      <c r="B57" s="63" t="s">
        <v>121</v>
      </c>
      <c r="C57" s="16"/>
      <c r="D57" s="18"/>
      <c r="E57" s="17"/>
      <c r="F57" s="18"/>
      <c r="G57" s="64" t="s">
        <v>119</v>
      </c>
      <c r="H57">
        <v>830</v>
      </c>
      <c r="I57">
        <v>856</v>
      </c>
      <c r="J57" s="51"/>
      <c r="K57" s="4"/>
      <c r="L57" s="3"/>
      <c r="M57" s="20">
        <f t="shared" si="6"/>
        <v>0</v>
      </c>
      <c r="N57" s="21">
        <f t="shared" si="2"/>
        <v>-1</v>
      </c>
      <c r="O57" s="20">
        <f t="shared" si="7"/>
        <v>0</v>
      </c>
      <c r="P57" s="21">
        <f t="shared" si="3"/>
        <v>-1</v>
      </c>
      <c r="Q57" s="13"/>
      <c r="T57" s="67"/>
    </row>
    <row r="58" spans="1:20" x14ac:dyDescent="0.35">
      <c r="A58" s="14"/>
      <c r="B58" s="63" t="s">
        <v>122</v>
      </c>
      <c r="C58" s="16"/>
      <c r="D58" s="18"/>
      <c r="E58" s="17"/>
      <c r="F58" s="18"/>
      <c r="G58" s="64" t="s">
        <v>119</v>
      </c>
      <c r="H58">
        <v>3065</v>
      </c>
      <c r="I58">
        <v>3199</v>
      </c>
      <c r="J58" s="51"/>
      <c r="K58" s="4"/>
      <c r="L58" s="3"/>
      <c r="M58" s="20">
        <f t="shared" si="6"/>
        <v>0</v>
      </c>
      <c r="N58" s="21">
        <f t="shared" si="2"/>
        <v>-1</v>
      </c>
      <c r="O58" s="20">
        <f t="shared" si="7"/>
        <v>0</v>
      </c>
      <c r="P58" s="21">
        <f t="shared" si="3"/>
        <v>-1</v>
      </c>
      <c r="Q58" s="13"/>
      <c r="T58" s="67"/>
    </row>
    <row r="59" spans="1:20" x14ac:dyDescent="0.35">
      <c r="A59" s="14"/>
      <c r="B59" s="63" t="s">
        <v>123</v>
      </c>
      <c r="C59" s="16"/>
      <c r="D59" s="18"/>
      <c r="E59" s="17"/>
      <c r="F59" s="18"/>
      <c r="G59" s="64" t="s">
        <v>119</v>
      </c>
      <c r="H59">
        <v>801</v>
      </c>
      <c r="I59">
        <v>826</v>
      </c>
      <c r="J59" s="51"/>
      <c r="K59" s="4"/>
      <c r="L59" s="3"/>
      <c r="M59" s="20">
        <f t="shared" si="6"/>
        <v>0</v>
      </c>
      <c r="N59" s="21">
        <f t="shared" si="2"/>
        <v>-1</v>
      </c>
      <c r="O59" s="20">
        <f t="shared" si="7"/>
        <v>0</v>
      </c>
      <c r="P59" s="21">
        <f t="shared" si="3"/>
        <v>-1</v>
      </c>
      <c r="Q59" s="13"/>
      <c r="T59" s="67"/>
    </row>
    <row r="60" spans="1:20" x14ac:dyDescent="0.35">
      <c r="A60" s="14"/>
      <c r="B60" s="63" t="s">
        <v>124</v>
      </c>
      <c r="C60" s="16"/>
      <c r="D60" s="18" t="s">
        <v>125</v>
      </c>
      <c r="E60" s="17"/>
      <c r="F60" s="18"/>
      <c r="G60" s="64" t="s">
        <v>126</v>
      </c>
      <c r="H60">
        <v>370</v>
      </c>
      <c r="I60">
        <v>852</v>
      </c>
      <c r="J60" s="51"/>
      <c r="K60" s="4"/>
      <c r="L60" s="3"/>
      <c r="M60" s="20">
        <f t="shared" si="6"/>
        <v>0</v>
      </c>
      <c r="N60" s="21">
        <f t="shared" si="2"/>
        <v>-1</v>
      </c>
      <c r="O60" s="20">
        <f t="shared" si="7"/>
        <v>0</v>
      </c>
      <c r="P60" s="21">
        <f t="shared" si="3"/>
        <v>-1</v>
      </c>
      <c r="Q60" s="13"/>
      <c r="T60" s="67"/>
    </row>
    <row r="61" spans="1:20" x14ac:dyDescent="0.35">
      <c r="A61" s="14"/>
      <c r="B61" s="63" t="s">
        <v>127</v>
      </c>
      <c r="C61" s="16"/>
      <c r="D61" s="18" t="s">
        <v>128</v>
      </c>
      <c r="E61" s="17" t="s">
        <v>129</v>
      </c>
      <c r="F61" s="18"/>
      <c r="G61" s="64" t="s">
        <v>126</v>
      </c>
      <c r="H61">
        <v>1203</v>
      </c>
      <c r="I61">
        <v>1223</v>
      </c>
      <c r="J61" s="51"/>
      <c r="K61" s="4"/>
      <c r="L61" s="3"/>
      <c r="M61" s="20">
        <f t="shared" si="6"/>
        <v>0</v>
      </c>
      <c r="N61" s="21">
        <f t="shared" si="2"/>
        <v>-1</v>
      </c>
      <c r="O61" s="20">
        <f t="shared" si="7"/>
        <v>0</v>
      </c>
      <c r="P61" s="21">
        <f t="shared" si="3"/>
        <v>-1</v>
      </c>
      <c r="Q61" s="13"/>
      <c r="T61" s="67"/>
    </row>
    <row r="62" spans="1:20" x14ac:dyDescent="0.35">
      <c r="A62" s="14"/>
      <c r="B62" s="63" t="s">
        <v>130</v>
      </c>
      <c r="C62" s="16"/>
      <c r="D62" s="18" t="s">
        <v>128</v>
      </c>
      <c r="E62" s="17" t="s">
        <v>131</v>
      </c>
      <c r="F62" s="18"/>
      <c r="G62" s="64" t="s">
        <v>126</v>
      </c>
      <c r="H62">
        <v>1564</v>
      </c>
      <c r="I62">
        <v>1950</v>
      </c>
      <c r="J62" s="51"/>
      <c r="K62" s="4"/>
      <c r="L62" s="3"/>
      <c r="M62" s="20">
        <f t="shared" si="6"/>
        <v>0</v>
      </c>
      <c r="N62" s="21">
        <f t="shared" si="2"/>
        <v>-1</v>
      </c>
      <c r="O62" s="20">
        <f t="shared" si="7"/>
        <v>0</v>
      </c>
      <c r="P62" s="21">
        <f t="shared" si="3"/>
        <v>-1</v>
      </c>
      <c r="Q62" s="13"/>
      <c r="T62" s="67"/>
    </row>
    <row r="63" spans="1:20" x14ac:dyDescent="0.35">
      <c r="A63" s="14"/>
      <c r="B63" s="63" t="s">
        <v>132</v>
      </c>
      <c r="C63" s="16"/>
      <c r="D63" s="18" t="s">
        <v>128</v>
      </c>
      <c r="E63" s="17" t="s">
        <v>133</v>
      </c>
      <c r="F63" s="18"/>
      <c r="G63" s="64" t="s">
        <v>126</v>
      </c>
      <c r="H63">
        <v>1189</v>
      </c>
      <c r="I63">
        <v>1209</v>
      </c>
      <c r="J63" s="51"/>
      <c r="K63" s="4"/>
      <c r="L63" s="3"/>
      <c r="M63" s="20">
        <f t="shared" si="6"/>
        <v>0</v>
      </c>
      <c r="N63" s="21">
        <f t="shared" si="2"/>
        <v>-1</v>
      </c>
      <c r="O63" s="20">
        <f t="shared" si="7"/>
        <v>0</v>
      </c>
      <c r="P63" s="21">
        <f t="shared" si="3"/>
        <v>-1</v>
      </c>
      <c r="Q63" s="13"/>
      <c r="T63" s="67"/>
    </row>
    <row r="64" spans="1:20" x14ac:dyDescent="0.35">
      <c r="A64" s="14"/>
      <c r="B64" s="63" t="s">
        <v>134</v>
      </c>
      <c r="C64" s="16"/>
      <c r="D64" s="18" t="s">
        <v>128</v>
      </c>
      <c r="E64" s="17" t="s">
        <v>135</v>
      </c>
      <c r="F64" s="18"/>
      <c r="G64" s="64" t="s">
        <v>126</v>
      </c>
      <c r="H64">
        <v>1358</v>
      </c>
      <c r="I64">
        <v>1647</v>
      </c>
      <c r="J64" s="51"/>
      <c r="K64" s="4"/>
      <c r="L64" s="3"/>
      <c r="M64" s="20">
        <f t="shared" si="6"/>
        <v>0</v>
      </c>
      <c r="N64" s="21">
        <f t="shared" si="2"/>
        <v>-1</v>
      </c>
      <c r="O64" s="20">
        <f t="shared" si="7"/>
        <v>0</v>
      </c>
      <c r="P64" s="21">
        <f t="shared" si="3"/>
        <v>-1</v>
      </c>
      <c r="Q64" s="13"/>
      <c r="T64" s="67"/>
    </row>
    <row r="65" spans="1:20" x14ac:dyDescent="0.35">
      <c r="A65" s="14"/>
      <c r="B65" s="63" t="s">
        <v>136</v>
      </c>
      <c r="C65" s="16"/>
      <c r="D65" s="18"/>
      <c r="E65" s="17"/>
      <c r="F65" s="18"/>
      <c r="G65" s="64" t="s">
        <v>126</v>
      </c>
      <c r="H65">
        <v>1524</v>
      </c>
      <c r="I65">
        <v>1573</v>
      </c>
      <c r="J65" s="51"/>
      <c r="K65" s="4"/>
      <c r="L65" s="3"/>
      <c r="M65" s="20">
        <f t="shared" si="6"/>
        <v>0</v>
      </c>
      <c r="N65" s="21">
        <f t="shared" si="2"/>
        <v>-1</v>
      </c>
      <c r="O65" s="20">
        <f t="shared" si="7"/>
        <v>0</v>
      </c>
      <c r="P65" s="21">
        <f t="shared" si="3"/>
        <v>-1</v>
      </c>
      <c r="Q65" s="13"/>
      <c r="T65" s="67"/>
    </row>
    <row r="66" spans="1:20" x14ac:dyDescent="0.35">
      <c r="A66" s="14"/>
      <c r="B66" s="63" t="s">
        <v>137</v>
      </c>
      <c r="C66" s="16"/>
      <c r="D66" s="18"/>
      <c r="E66" s="17"/>
      <c r="F66" s="18"/>
      <c r="G66" s="64" t="s">
        <v>138</v>
      </c>
      <c r="H66">
        <v>420</v>
      </c>
      <c r="I66">
        <v>425</v>
      </c>
      <c r="J66" s="51"/>
      <c r="K66" s="4"/>
      <c r="L66" s="3"/>
      <c r="M66" s="20">
        <f t="shared" si="6"/>
        <v>0</v>
      </c>
      <c r="N66" s="21">
        <f t="shared" si="2"/>
        <v>-1</v>
      </c>
      <c r="O66" s="20">
        <f t="shared" si="7"/>
        <v>0</v>
      </c>
      <c r="P66" s="21">
        <f t="shared" si="3"/>
        <v>-1</v>
      </c>
      <c r="Q66" s="13"/>
      <c r="T66" s="67"/>
    </row>
    <row r="67" spans="1:20" x14ac:dyDescent="0.35">
      <c r="A67" s="14"/>
      <c r="B67" s="63" t="s">
        <v>139</v>
      </c>
      <c r="C67" s="16"/>
      <c r="D67" s="18"/>
      <c r="E67" s="17"/>
      <c r="F67" s="18"/>
      <c r="G67" s="64" t="s">
        <v>138</v>
      </c>
      <c r="H67">
        <v>2731</v>
      </c>
      <c r="I67">
        <v>2761</v>
      </c>
      <c r="J67" s="51"/>
      <c r="K67" s="4"/>
      <c r="L67" s="3"/>
      <c r="M67" s="20">
        <f t="shared" si="6"/>
        <v>0</v>
      </c>
      <c r="N67" s="21">
        <f t="shared" si="2"/>
        <v>-1</v>
      </c>
      <c r="O67" s="20">
        <f t="shared" si="7"/>
        <v>0</v>
      </c>
      <c r="P67" s="21">
        <f t="shared" si="3"/>
        <v>-1</v>
      </c>
      <c r="Q67" s="13"/>
      <c r="T67" s="67"/>
    </row>
    <row r="68" spans="1:20" x14ac:dyDescent="0.35">
      <c r="A68" s="14"/>
      <c r="B68" s="63" t="s">
        <v>140</v>
      </c>
      <c r="C68" s="16"/>
      <c r="D68" s="18"/>
      <c r="E68" s="17"/>
      <c r="F68" s="18"/>
      <c r="G68" s="64" t="s">
        <v>138</v>
      </c>
      <c r="H68">
        <v>1577</v>
      </c>
      <c r="I68">
        <v>1925</v>
      </c>
      <c r="J68" s="51"/>
      <c r="K68" s="4"/>
      <c r="L68" s="3"/>
      <c r="M68" s="20">
        <f t="shared" si="6"/>
        <v>0</v>
      </c>
      <c r="N68" s="21">
        <f t="shared" si="2"/>
        <v>-1</v>
      </c>
      <c r="O68" s="20">
        <f t="shared" si="7"/>
        <v>0</v>
      </c>
      <c r="P68" s="21">
        <f t="shared" si="3"/>
        <v>-1</v>
      </c>
      <c r="Q68" s="13"/>
      <c r="T68" s="67"/>
    </row>
    <row r="69" spans="1:20" x14ac:dyDescent="0.35">
      <c r="A69" s="14"/>
      <c r="B69" s="63" t="s">
        <v>141</v>
      </c>
      <c r="C69" s="16"/>
      <c r="D69" s="18"/>
      <c r="E69" s="17"/>
      <c r="F69" s="18"/>
      <c r="G69" s="64" t="s">
        <v>138</v>
      </c>
      <c r="H69">
        <v>4342</v>
      </c>
      <c r="I69">
        <v>4426</v>
      </c>
      <c r="J69" s="51"/>
      <c r="K69" s="4"/>
      <c r="L69" s="3"/>
      <c r="M69" s="20">
        <f t="shared" si="6"/>
        <v>0</v>
      </c>
      <c r="N69" s="21">
        <f t="shared" si="2"/>
        <v>-1</v>
      </c>
      <c r="O69" s="20">
        <f t="shared" si="7"/>
        <v>0</v>
      </c>
      <c r="P69" s="21">
        <f t="shared" si="3"/>
        <v>-1</v>
      </c>
      <c r="Q69" s="13"/>
      <c r="T69" s="67"/>
    </row>
    <row r="70" spans="1:20" x14ac:dyDescent="0.35">
      <c r="A70" s="14"/>
      <c r="B70" s="63" t="s">
        <v>142</v>
      </c>
      <c r="C70" s="16"/>
      <c r="D70" s="18"/>
      <c r="E70" s="17"/>
      <c r="F70" s="18"/>
      <c r="G70" s="64" t="s">
        <v>143</v>
      </c>
      <c r="H70">
        <v>4332</v>
      </c>
      <c r="I70">
        <v>4473</v>
      </c>
      <c r="J70" s="51"/>
      <c r="K70" s="4"/>
      <c r="L70" s="3"/>
      <c r="M70" s="20">
        <f t="shared" si="6"/>
        <v>0</v>
      </c>
      <c r="N70" s="21">
        <f t="shared" si="2"/>
        <v>-1</v>
      </c>
      <c r="O70" s="20">
        <f t="shared" si="7"/>
        <v>0</v>
      </c>
      <c r="P70" s="21">
        <f t="shared" si="3"/>
        <v>-1</v>
      </c>
      <c r="Q70" s="13"/>
      <c r="T70" s="67"/>
    </row>
    <row r="71" spans="1:20" x14ac:dyDescent="0.35">
      <c r="A71" s="14"/>
      <c r="B71" s="63" t="s">
        <v>144</v>
      </c>
      <c r="C71" s="16"/>
      <c r="D71" s="18"/>
      <c r="E71" s="17"/>
      <c r="F71" s="18"/>
      <c r="G71" s="64" t="s">
        <v>143</v>
      </c>
      <c r="H71">
        <v>1585</v>
      </c>
      <c r="I71">
        <v>2237</v>
      </c>
      <c r="J71" s="51"/>
      <c r="K71" s="4"/>
      <c r="L71" s="3"/>
      <c r="M71" s="20">
        <f t="shared" si="6"/>
        <v>0</v>
      </c>
      <c r="N71" s="21">
        <f t="shared" si="2"/>
        <v>-1</v>
      </c>
      <c r="O71" s="20">
        <f t="shared" si="7"/>
        <v>0</v>
      </c>
      <c r="P71" s="21">
        <f t="shared" si="3"/>
        <v>-1</v>
      </c>
      <c r="Q71" s="13"/>
      <c r="T71" s="67"/>
    </row>
    <row r="72" spans="1:20" x14ac:dyDescent="0.35">
      <c r="A72" s="14"/>
      <c r="B72" s="73" t="s">
        <v>192</v>
      </c>
      <c r="C72" s="16"/>
      <c r="D72" s="18"/>
      <c r="E72" s="17"/>
      <c r="F72" s="18"/>
      <c r="G72" s="64" t="s">
        <v>143</v>
      </c>
      <c r="H72">
        <v>1772</v>
      </c>
      <c r="I72">
        <v>1829</v>
      </c>
      <c r="J72" s="51"/>
      <c r="K72" s="4"/>
      <c r="L72" s="3"/>
      <c r="M72" s="20">
        <f t="shared" si="6"/>
        <v>0</v>
      </c>
      <c r="N72" s="21">
        <f t="shared" si="2"/>
        <v>-1</v>
      </c>
      <c r="O72" s="20">
        <f t="shared" si="7"/>
        <v>0</v>
      </c>
      <c r="P72" s="21">
        <f t="shared" si="3"/>
        <v>-1</v>
      </c>
      <c r="Q72" s="13"/>
      <c r="T72" s="67"/>
    </row>
    <row r="73" spans="1:20" x14ac:dyDescent="0.35">
      <c r="A73" s="14"/>
      <c r="B73" s="63" t="s">
        <v>145</v>
      </c>
      <c r="C73" s="16"/>
      <c r="D73" s="18"/>
      <c r="E73" s="17"/>
      <c r="F73" s="18"/>
      <c r="G73" s="64" t="s">
        <v>146</v>
      </c>
      <c r="H73">
        <v>2074</v>
      </c>
      <c r="I73">
        <v>2148</v>
      </c>
      <c r="J73" s="51"/>
      <c r="K73" s="4"/>
      <c r="L73" s="3"/>
      <c r="M73" s="20">
        <f t="shared" si="6"/>
        <v>0</v>
      </c>
      <c r="N73" s="21">
        <f t="shared" si="2"/>
        <v>-1</v>
      </c>
      <c r="O73" s="20">
        <f t="shared" si="7"/>
        <v>0</v>
      </c>
      <c r="P73" s="21">
        <f t="shared" si="3"/>
        <v>-1</v>
      </c>
      <c r="Q73" s="13"/>
      <c r="T73" s="67"/>
    </row>
    <row r="74" spans="1:20" x14ac:dyDescent="0.35">
      <c r="A74" s="14"/>
      <c r="B74" s="63" t="s">
        <v>147</v>
      </c>
      <c r="C74" s="16"/>
      <c r="D74" s="18"/>
      <c r="E74" s="17"/>
      <c r="F74" s="18"/>
      <c r="G74" s="64" t="s">
        <v>146</v>
      </c>
      <c r="H74">
        <v>2328</v>
      </c>
      <c r="I74">
        <v>2394</v>
      </c>
      <c r="J74" s="51"/>
      <c r="K74" s="4"/>
      <c r="L74" s="3"/>
      <c r="M74" s="20">
        <f t="shared" si="6"/>
        <v>0</v>
      </c>
      <c r="N74" s="21">
        <f t="shared" si="2"/>
        <v>-1</v>
      </c>
      <c r="O74" s="20">
        <f t="shared" si="7"/>
        <v>0</v>
      </c>
      <c r="P74" s="21">
        <f t="shared" si="3"/>
        <v>-1</v>
      </c>
      <c r="Q74" s="13"/>
      <c r="T74" s="67"/>
    </row>
    <row r="75" spans="1:20" x14ac:dyDescent="0.35">
      <c r="A75" s="14"/>
      <c r="B75" s="63" t="s">
        <v>148</v>
      </c>
      <c r="C75" s="16"/>
      <c r="D75" s="18"/>
      <c r="E75" s="17"/>
      <c r="F75" s="18"/>
      <c r="G75" s="64" t="s">
        <v>146</v>
      </c>
      <c r="H75">
        <v>1072</v>
      </c>
      <c r="I75">
        <v>1107</v>
      </c>
      <c r="J75" s="51"/>
      <c r="K75" s="4"/>
      <c r="L75" s="3"/>
      <c r="M75" s="20">
        <f t="shared" si="6"/>
        <v>0</v>
      </c>
      <c r="N75" s="21">
        <f t="shared" si="2"/>
        <v>-1</v>
      </c>
      <c r="O75" s="20">
        <f t="shared" si="7"/>
        <v>0</v>
      </c>
      <c r="P75" s="21">
        <f t="shared" si="3"/>
        <v>-1</v>
      </c>
      <c r="Q75" s="13"/>
      <c r="T75" s="67"/>
    </row>
    <row r="76" spans="1:20" x14ac:dyDescent="0.35">
      <c r="A76" s="14"/>
      <c r="B76" s="63" t="s">
        <v>149</v>
      </c>
      <c r="C76" s="16"/>
      <c r="D76" s="18"/>
      <c r="E76" s="17"/>
      <c r="F76" s="18"/>
      <c r="G76" s="64" t="s">
        <v>146</v>
      </c>
      <c r="H76">
        <v>2261</v>
      </c>
      <c r="I76">
        <v>2332</v>
      </c>
      <c r="J76" s="51"/>
      <c r="K76" s="4"/>
      <c r="L76" s="3"/>
      <c r="M76" s="20">
        <f t="shared" si="6"/>
        <v>0</v>
      </c>
      <c r="N76" s="21">
        <f t="shared" si="2"/>
        <v>-1</v>
      </c>
      <c r="O76" s="20">
        <f t="shared" si="7"/>
        <v>0</v>
      </c>
      <c r="P76" s="21">
        <f t="shared" si="3"/>
        <v>-1</v>
      </c>
      <c r="Q76" s="13"/>
      <c r="T76" s="67"/>
    </row>
    <row r="77" spans="1:20" x14ac:dyDescent="0.35">
      <c r="A77" s="14"/>
      <c r="B77" s="63" t="s">
        <v>150</v>
      </c>
      <c r="C77" s="16"/>
      <c r="D77" s="18"/>
      <c r="E77" s="17"/>
      <c r="F77" s="18"/>
      <c r="G77" s="64" t="s">
        <v>151</v>
      </c>
      <c r="H77">
        <v>1107</v>
      </c>
      <c r="I77">
        <v>1131</v>
      </c>
      <c r="J77" s="51"/>
      <c r="K77" s="4"/>
      <c r="L77" s="3"/>
      <c r="M77" s="20">
        <f t="shared" si="6"/>
        <v>0</v>
      </c>
      <c r="N77" s="21">
        <f t="shared" si="2"/>
        <v>-1</v>
      </c>
      <c r="O77" s="20">
        <f t="shared" si="7"/>
        <v>0</v>
      </c>
      <c r="P77" s="21">
        <f t="shared" si="3"/>
        <v>-1</v>
      </c>
      <c r="Q77" s="13"/>
      <c r="T77" s="67"/>
    </row>
    <row r="78" spans="1:20" x14ac:dyDescent="0.35">
      <c r="A78" s="14"/>
      <c r="B78" s="63" t="s">
        <v>152</v>
      </c>
      <c r="C78" s="16"/>
      <c r="D78" s="18"/>
      <c r="E78" s="17"/>
      <c r="F78" s="18"/>
      <c r="G78" s="64" t="s">
        <v>151</v>
      </c>
      <c r="H78">
        <v>2560</v>
      </c>
      <c r="I78">
        <v>2641</v>
      </c>
      <c r="J78" s="51"/>
      <c r="K78" s="4"/>
      <c r="L78" s="3"/>
      <c r="M78" s="20">
        <f t="shared" ref="M78:M91" si="8">IF(K78="",0,(SUMIF($G$20:$G$91,K78,$H$20:$H$91)))</f>
        <v>0</v>
      </c>
      <c r="N78" s="21">
        <f t="shared" si="2"/>
        <v>-1</v>
      </c>
      <c r="O78" s="20">
        <f t="shared" ref="O78:O91" si="9">IF(K78="",0,(SUMIF($G$19:$G$91,K78,$I$19:$I$91)))</f>
        <v>0</v>
      </c>
      <c r="P78" s="21">
        <f t="shared" si="3"/>
        <v>-1</v>
      </c>
      <c r="Q78" s="13"/>
      <c r="T78" s="67"/>
    </row>
    <row r="79" spans="1:20" x14ac:dyDescent="0.35">
      <c r="A79" s="14"/>
      <c r="B79" s="63" t="s">
        <v>153</v>
      </c>
      <c r="C79" s="16"/>
      <c r="D79" s="18"/>
      <c r="E79" s="17"/>
      <c r="F79" s="18"/>
      <c r="G79" s="64" t="s">
        <v>151</v>
      </c>
      <c r="H79">
        <v>1114</v>
      </c>
      <c r="I79">
        <v>1145</v>
      </c>
      <c r="J79" s="51"/>
      <c r="K79" s="4"/>
      <c r="L79" s="3"/>
      <c r="M79" s="20">
        <f t="shared" si="8"/>
        <v>0</v>
      </c>
      <c r="N79" s="21">
        <f t="shared" ref="N79:N91" si="10">IF(K79="",-1,(-($L$6-(M79/L79))/$L$6))</f>
        <v>-1</v>
      </c>
      <c r="O79" s="20">
        <f t="shared" si="9"/>
        <v>0</v>
      </c>
      <c r="P79" s="21">
        <f t="shared" ref="P79:P91" si="11">IF(K79="",-1,(-($M$6-(O79/L79))/$M$6))</f>
        <v>-1</v>
      </c>
      <c r="Q79" s="13"/>
      <c r="T79" s="67"/>
    </row>
    <row r="80" spans="1:20" x14ac:dyDescent="0.35">
      <c r="A80" s="14"/>
      <c r="B80" s="63" t="s">
        <v>154</v>
      </c>
      <c r="C80" s="16"/>
      <c r="D80" s="18"/>
      <c r="E80" s="17"/>
      <c r="F80" s="18"/>
      <c r="G80" s="64" t="s">
        <v>151</v>
      </c>
      <c r="H80">
        <v>1349</v>
      </c>
      <c r="I80">
        <v>1390</v>
      </c>
      <c r="J80" s="51"/>
      <c r="K80" s="4"/>
      <c r="L80" s="3"/>
      <c r="M80" s="20">
        <f t="shared" si="8"/>
        <v>0</v>
      </c>
      <c r="N80" s="21">
        <f t="shared" si="10"/>
        <v>-1</v>
      </c>
      <c r="O80" s="20">
        <f t="shared" si="9"/>
        <v>0</v>
      </c>
      <c r="P80" s="21">
        <f t="shared" si="11"/>
        <v>-1</v>
      </c>
      <c r="Q80" s="13"/>
      <c r="T80" s="67"/>
    </row>
    <row r="81" spans="1:20" x14ac:dyDescent="0.35">
      <c r="A81" s="14"/>
      <c r="B81" s="63" t="s">
        <v>155</v>
      </c>
      <c r="C81" s="16"/>
      <c r="D81" s="18"/>
      <c r="E81" s="17"/>
      <c r="F81" s="18"/>
      <c r="G81" s="64" t="s">
        <v>151</v>
      </c>
      <c r="H81">
        <v>2264</v>
      </c>
      <c r="I81">
        <v>2318</v>
      </c>
      <c r="J81" s="51"/>
      <c r="K81" s="4"/>
      <c r="L81" s="3"/>
      <c r="M81" s="20">
        <f t="shared" si="8"/>
        <v>0</v>
      </c>
      <c r="N81" s="21">
        <f t="shared" si="10"/>
        <v>-1</v>
      </c>
      <c r="O81" s="20">
        <f t="shared" si="9"/>
        <v>0</v>
      </c>
      <c r="P81" s="21">
        <f t="shared" si="11"/>
        <v>-1</v>
      </c>
      <c r="Q81" s="13"/>
      <c r="T81" s="67"/>
    </row>
    <row r="82" spans="1:20" x14ac:dyDescent="0.35">
      <c r="A82" s="14"/>
      <c r="B82" s="63" t="s">
        <v>156</v>
      </c>
      <c r="C82" s="16"/>
      <c r="D82" s="18"/>
      <c r="E82" s="17"/>
      <c r="F82" s="18"/>
      <c r="G82" s="18" t="s">
        <v>157</v>
      </c>
      <c r="H82">
        <v>969</v>
      </c>
      <c r="I82">
        <v>1591</v>
      </c>
      <c r="J82" s="51"/>
      <c r="K82" s="4"/>
      <c r="L82" s="3"/>
      <c r="M82" s="20">
        <f t="shared" si="8"/>
        <v>0</v>
      </c>
      <c r="N82" s="21">
        <f t="shared" si="10"/>
        <v>-1</v>
      </c>
      <c r="O82" s="20">
        <f t="shared" si="9"/>
        <v>0</v>
      </c>
      <c r="P82" s="21">
        <f t="shared" si="11"/>
        <v>-1</v>
      </c>
      <c r="Q82" s="13"/>
      <c r="T82" s="67"/>
    </row>
    <row r="83" spans="1:20" x14ac:dyDescent="0.35">
      <c r="A83" s="14"/>
      <c r="B83" s="63" t="s">
        <v>158</v>
      </c>
      <c r="C83" s="16"/>
      <c r="D83" s="18"/>
      <c r="E83" s="17"/>
      <c r="F83" s="18"/>
      <c r="G83" s="18" t="s">
        <v>157</v>
      </c>
      <c r="H83">
        <v>2043</v>
      </c>
      <c r="I83">
        <v>2072</v>
      </c>
      <c r="J83" s="51"/>
      <c r="K83" s="4"/>
      <c r="L83" s="3"/>
      <c r="M83" s="20">
        <f t="shared" si="8"/>
        <v>0</v>
      </c>
      <c r="N83" s="21">
        <f t="shared" si="10"/>
        <v>-1</v>
      </c>
      <c r="O83" s="20">
        <f t="shared" si="9"/>
        <v>0</v>
      </c>
      <c r="P83" s="21">
        <f t="shared" si="11"/>
        <v>-1</v>
      </c>
      <c r="Q83" s="13"/>
      <c r="T83" s="67"/>
    </row>
    <row r="84" spans="1:20" x14ac:dyDescent="0.35">
      <c r="A84" s="14"/>
      <c r="B84" s="63" t="s">
        <v>159</v>
      </c>
      <c r="C84" s="16"/>
      <c r="D84" s="18"/>
      <c r="E84" s="17"/>
      <c r="F84" s="18"/>
      <c r="G84" s="18" t="s">
        <v>157</v>
      </c>
      <c r="H84">
        <v>1842</v>
      </c>
      <c r="I84">
        <v>1892</v>
      </c>
      <c r="J84" s="51"/>
      <c r="K84" s="4"/>
      <c r="L84" s="3"/>
      <c r="M84" s="20">
        <f t="shared" si="8"/>
        <v>0</v>
      </c>
      <c r="N84" s="21">
        <f t="shared" si="10"/>
        <v>-1</v>
      </c>
      <c r="O84" s="20">
        <f t="shared" si="9"/>
        <v>0</v>
      </c>
      <c r="P84" s="21">
        <f t="shared" si="11"/>
        <v>-1</v>
      </c>
      <c r="Q84" s="13"/>
      <c r="T84" s="67"/>
    </row>
    <row r="85" spans="1:20" x14ac:dyDescent="0.35">
      <c r="A85" s="14"/>
      <c r="B85" s="15" t="s">
        <v>160</v>
      </c>
      <c r="C85" s="16"/>
      <c r="D85" s="18"/>
      <c r="E85" s="17"/>
      <c r="F85" s="18"/>
      <c r="G85" s="18" t="s">
        <v>157</v>
      </c>
      <c r="H85">
        <v>1615</v>
      </c>
      <c r="I85">
        <v>1649</v>
      </c>
      <c r="J85" s="51"/>
      <c r="K85" s="4"/>
      <c r="L85" s="3"/>
      <c r="M85" s="20">
        <f t="shared" si="8"/>
        <v>0</v>
      </c>
      <c r="N85" s="21">
        <f t="shared" si="10"/>
        <v>-1</v>
      </c>
      <c r="O85" s="20">
        <f t="shared" si="9"/>
        <v>0</v>
      </c>
      <c r="P85" s="21">
        <f t="shared" si="11"/>
        <v>-1</v>
      </c>
      <c r="Q85" s="13"/>
    </row>
    <row r="86" spans="1:20" x14ac:dyDescent="0.35">
      <c r="A86" s="14"/>
      <c r="B86" s="15" t="s">
        <v>161</v>
      </c>
      <c r="C86" s="16"/>
      <c r="D86" s="18"/>
      <c r="E86" s="17"/>
      <c r="F86" s="18"/>
      <c r="G86" s="18" t="s">
        <v>157</v>
      </c>
      <c r="H86">
        <v>2190</v>
      </c>
      <c r="I86">
        <v>2232</v>
      </c>
      <c r="J86" s="51"/>
      <c r="K86" s="4"/>
      <c r="L86" s="3"/>
      <c r="M86" s="20">
        <f t="shared" si="8"/>
        <v>0</v>
      </c>
      <c r="N86" s="21">
        <f t="shared" si="10"/>
        <v>-1</v>
      </c>
      <c r="O86" s="20">
        <f t="shared" si="9"/>
        <v>0</v>
      </c>
      <c r="P86" s="21">
        <f t="shared" si="11"/>
        <v>-1</v>
      </c>
      <c r="Q86" s="13"/>
    </row>
    <row r="87" spans="1:20" x14ac:dyDescent="0.35">
      <c r="A87" s="14"/>
      <c r="B87" s="15" t="s">
        <v>162</v>
      </c>
      <c r="C87" s="16"/>
      <c r="D87" s="18"/>
      <c r="E87" s="17"/>
      <c r="F87" s="18"/>
      <c r="G87" s="18" t="s">
        <v>163</v>
      </c>
      <c r="H87">
        <v>1813</v>
      </c>
      <c r="I87">
        <v>2259</v>
      </c>
      <c r="J87" s="51"/>
      <c r="K87" s="4"/>
      <c r="L87" s="3"/>
      <c r="M87" s="20">
        <f t="shared" si="8"/>
        <v>0</v>
      </c>
      <c r="N87" s="21">
        <f t="shared" si="10"/>
        <v>-1</v>
      </c>
      <c r="O87" s="20">
        <f t="shared" si="9"/>
        <v>0</v>
      </c>
      <c r="P87" s="21">
        <f t="shared" si="11"/>
        <v>-1</v>
      </c>
      <c r="Q87" s="13"/>
    </row>
    <row r="88" spans="1:20" x14ac:dyDescent="0.35">
      <c r="A88" s="14"/>
      <c r="B88" s="15" t="s">
        <v>164</v>
      </c>
      <c r="C88" s="16"/>
      <c r="D88" s="18"/>
      <c r="E88" s="17"/>
      <c r="F88" s="18"/>
      <c r="G88" s="18" t="s">
        <v>163</v>
      </c>
      <c r="H88">
        <v>4386</v>
      </c>
      <c r="I88">
        <v>5607</v>
      </c>
      <c r="J88" s="51"/>
      <c r="K88" s="4"/>
      <c r="L88" s="3"/>
      <c r="M88" s="20">
        <f t="shared" si="8"/>
        <v>0</v>
      </c>
      <c r="N88" s="21">
        <f t="shared" si="10"/>
        <v>-1</v>
      </c>
      <c r="O88" s="20">
        <f t="shared" si="9"/>
        <v>0</v>
      </c>
      <c r="P88" s="21">
        <f t="shared" si="11"/>
        <v>-1</v>
      </c>
      <c r="Q88" s="13"/>
    </row>
    <row r="89" spans="1:20" x14ac:dyDescent="0.35">
      <c r="A89" s="14"/>
      <c r="B89" s="15" t="s">
        <v>165</v>
      </c>
      <c r="C89" s="16"/>
      <c r="D89" s="18"/>
      <c r="E89" s="17"/>
      <c r="F89" s="18"/>
      <c r="G89" s="18" t="s">
        <v>163</v>
      </c>
      <c r="H89">
        <v>1005</v>
      </c>
      <c r="I89">
        <v>1122</v>
      </c>
      <c r="J89" s="51"/>
      <c r="K89" s="4"/>
      <c r="L89" s="3"/>
      <c r="M89" s="20">
        <f t="shared" si="8"/>
        <v>0</v>
      </c>
      <c r="N89" s="21">
        <f t="shared" si="10"/>
        <v>-1</v>
      </c>
      <c r="O89" s="20">
        <f t="shared" si="9"/>
        <v>0</v>
      </c>
      <c r="P89" s="21">
        <f t="shared" si="11"/>
        <v>-1</v>
      </c>
      <c r="Q89" s="13"/>
    </row>
    <row r="90" spans="1:20" x14ac:dyDescent="0.35">
      <c r="A90" s="14"/>
      <c r="B90" s="15" t="s">
        <v>166</v>
      </c>
      <c r="C90" s="16"/>
      <c r="D90" s="18"/>
      <c r="E90" s="17"/>
      <c r="F90" s="18"/>
      <c r="G90" s="18" t="s">
        <v>163</v>
      </c>
      <c r="H90">
        <v>2287</v>
      </c>
      <c r="I90">
        <v>2336</v>
      </c>
      <c r="J90" s="51"/>
      <c r="K90" s="4"/>
      <c r="L90" s="3"/>
      <c r="M90" s="20">
        <f t="shared" si="8"/>
        <v>0</v>
      </c>
      <c r="N90" s="21">
        <f t="shared" si="10"/>
        <v>-1</v>
      </c>
      <c r="O90" s="20">
        <f t="shared" si="9"/>
        <v>0</v>
      </c>
      <c r="P90" s="21">
        <f t="shared" si="11"/>
        <v>-1</v>
      </c>
      <c r="Q90" s="13"/>
    </row>
    <row r="91" spans="1:20" x14ac:dyDescent="0.35">
      <c r="A91" s="14"/>
      <c r="B91" s="15" t="s">
        <v>167</v>
      </c>
      <c r="C91" s="16"/>
      <c r="D91" s="18"/>
      <c r="E91" s="17"/>
      <c r="F91" s="18"/>
      <c r="G91" s="18" t="s">
        <v>168</v>
      </c>
      <c r="H91">
        <v>2238</v>
      </c>
      <c r="I91">
        <v>2357</v>
      </c>
      <c r="J91" s="51"/>
      <c r="K91" s="4"/>
      <c r="L91" s="3"/>
      <c r="M91" s="20">
        <f t="shared" si="8"/>
        <v>0</v>
      </c>
      <c r="N91" s="21">
        <f t="shared" si="10"/>
        <v>-1</v>
      </c>
      <c r="O91" s="20">
        <f t="shared" si="9"/>
        <v>0</v>
      </c>
      <c r="P91" s="21">
        <f t="shared" si="11"/>
        <v>-1</v>
      </c>
      <c r="Q91" s="13"/>
    </row>
    <row r="92" spans="1:20" x14ac:dyDescent="0.35">
      <c r="B92" s="8" t="s">
        <v>169</v>
      </c>
      <c r="G92" s="6" t="s">
        <v>168</v>
      </c>
      <c r="H92">
        <v>2384</v>
      </c>
      <c r="I92">
        <v>2439</v>
      </c>
    </row>
    <row r="93" spans="1:20" x14ac:dyDescent="0.35">
      <c r="B93" s="8" t="s">
        <v>170</v>
      </c>
      <c r="G93" s="6" t="s">
        <v>168</v>
      </c>
      <c r="H93">
        <v>2162</v>
      </c>
      <c r="I93">
        <v>2224</v>
      </c>
    </row>
    <row r="94" spans="1:20" x14ac:dyDescent="0.35">
      <c r="B94" s="8" t="s">
        <v>171</v>
      </c>
      <c r="G94" s="6" t="s">
        <v>168</v>
      </c>
      <c r="H94">
        <v>1208</v>
      </c>
      <c r="I94">
        <v>1223</v>
      </c>
    </row>
    <row r="95" spans="1:20" x14ac:dyDescent="0.35">
      <c r="B95" s="8" t="s">
        <v>172</v>
      </c>
      <c r="G95" s="6" t="s">
        <v>173</v>
      </c>
      <c r="H95">
        <v>1779</v>
      </c>
      <c r="I95">
        <v>1856</v>
      </c>
    </row>
    <row r="96" spans="1:20" x14ac:dyDescent="0.35">
      <c r="B96" s="8" t="s">
        <v>174</v>
      </c>
      <c r="G96" s="6" t="s">
        <v>173</v>
      </c>
      <c r="H96">
        <v>2452</v>
      </c>
      <c r="I96">
        <v>2493</v>
      </c>
    </row>
    <row r="97" spans="2:9" x14ac:dyDescent="0.35">
      <c r="B97" s="8" t="s">
        <v>175</v>
      </c>
      <c r="G97" s="6" t="s">
        <v>173</v>
      </c>
      <c r="H97">
        <v>2413</v>
      </c>
      <c r="I97">
        <v>2516</v>
      </c>
    </row>
    <row r="98" spans="2:9" x14ac:dyDescent="0.35">
      <c r="B98" s="8" t="s">
        <v>176</v>
      </c>
      <c r="G98" s="6" t="s">
        <v>173</v>
      </c>
      <c r="H98">
        <v>1854</v>
      </c>
      <c r="I98">
        <v>1933</v>
      </c>
    </row>
    <row r="99" spans="2:9" x14ac:dyDescent="0.35">
      <c r="B99" s="8" t="s">
        <v>177</v>
      </c>
      <c r="G99" s="6" t="s">
        <v>178</v>
      </c>
      <c r="H99">
        <v>1405</v>
      </c>
      <c r="I99">
        <v>1445</v>
      </c>
    </row>
    <row r="100" spans="2:9" x14ac:dyDescent="0.35">
      <c r="B100" s="8" t="s">
        <v>179</v>
      </c>
      <c r="G100" s="6" t="s">
        <v>178</v>
      </c>
      <c r="H100">
        <v>1351</v>
      </c>
      <c r="I100">
        <v>1394</v>
      </c>
    </row>
    <row r="101" spans="2:9" x14ac:dyDescent="0.35">
      <c r="B101" s="8" t="s">
        <v>180</v>
      </c>
      <c r="G101" s="6" t="s">
        <v>178</v>
      </c>
      <c r="H101">
        <v>1240</v>
      </c>
      <c r="I101">
        <v>1268</v>
      </c>
    </row>
    <row r="102" spans="2:9" x14ac:dyDescent="0.35">
      <c r="B102" s="8" t="s">
        <v>181</v>
      </c>
      <c r="G102" s="6" t="s">
        <v>178</v>
      </c>
      <c r="H102">
        <v>1860</v>
      </c>
      <c r="I102">
        <v>1904</v>
      </c>
    </row>
    <row r="103" spans="2:9" x14ac:dyDescent="0.35">
      <c r="B103" s="8" t="s">
        <v>182</v>
      </c>
      <c r="G103" s="6" t="s">
        <v>178</v>
      </c>
      <c r="H103">
        <v>1999</v>
      </c>
      <c r="I103">
        <v>2056</v>
      </c>
    </row>
    <row r="104" spans="2:9" x14ac:dyDescent="0.35">
      <c r="B104" s="8" t="s">
        <v>183</v>
      </c>
      <c r="G104" s="6" t="s">
        <v>184</v>
      </c>
      <c r="H104">
        <v>2137</v>
      </c>
      <c r="I104">
        <v>2407</v>
      </c>
    </row>
    <row r="105" spans="2:9" x14ac:dyDescent="0.35">
      <c r="B105" s="8" t="s">
        <v>185</v>
      </c>
      <c r="G105" s="6" t="s">
        <v>184</v>
      </c>
      <c r="H105">
        <v>1802</v>
      </c>
      <c r="I105">
        <v>1868</v>
      </c>
    </row>
    <row r="106" spans="2:9" x14ac:dyDescent="0.35">
      <c r="B106" s="8" t="s">
        <v>186</v>
      </c>
      <c r="G106" s="6" t="s">
        <v>184</v>
      </c>
      <c r="H106">
        <v>2716</v>
      </c>
      <c r="I106">
        <v>2795</v>
      </c>
    </row>
    <row r="107" spans="2:9" x14ac:dyDescent="0.35">
      <c r="B107" s="8" t="s">
        <v>187</v>
      </c>
      <c r="G107" s="6" t="s">
        <v>184</v>
      </c>
      <c r="H107">
        <v>1505</v>
      </c>
      <c r="I107">
        <v>1821</v>
      </c>
    </row>
    <row r="108" spans="2:9" x14ac:dyDescent="0.35">
      <c r="B108" s="8" t="s">
        <v>188</v>
      </c>
      <c r="G108" s="6" t="s">
        <v>189</v>
      </c>
      <c r="H108">
        <v>2969</v>
      </c>
      <c r="I108">
        <v>3049</v>
      </c>
    </row>
    <row r="109" spans="2:9" x14ac:dyDescent="0.35">
      <c r="B109" s="8" t="s">
        <v>190</v>
      </c>
      <c r="G109" s="6" t="s">
        <v>189</v>
      </c>
      <c r="H109">
        <v>2932</v>
      </c>
      <c r="I109">
        <v>3069</v>
      </c>
    </row>
    <row r="110" spans="2:9" x14ac:dyDescent="0.35">
      <c r="B110" s="8" t="s">
        <v>191</v>
      </c>
      <c r="G110" s="6" t="s">
        <v>189</v>
      </c>
      <c r="H110">
        <v>1749</v>
      </c>
      <c r="I110">
        <v>1793</v>
      </c>
    </row>
  </sheetData>
  <mergeCells count="3">
    <mergeCell ref="B4:F6"/>
    <mergeCell ref="M10:P10"/>
    <mergeCell ref="B8:F8"/>
  </mergeCells>
  <phoneticPr fontId="5" type="noConversion"/>
  <conditionalFormatting sqref="O14:O91 M14:M91">
    <cfRule type="cellIs" dxfId="4" priority="1" stopIfTrue="1" operator="equal">
      <formula>0</formula>
    </cfRule>
  </conditionalFormatting>
  <conditionalFormatting sqref="P14:P91 N14:N91">
    <cfRule type="cellIs" dxfId="3" priority="2" stopIfTrue="1" operator="equal">
      <formula>-1</formula>
    </cfRule>
    <cfRule type="cellIs" dxfId="2" priority="3" stopIfTrue="1" operator="notBetween">
      <formula>-0.2049</formula>
      <formula>0.2049</formula>
    </cfRule>
    <cfRule type="cellIs" dxfId="1" priority="4" stopIfTrue="1" operator="notBetween">
      <formula>-0.1049</formula>
      <formula>0.1049</formula>
    </cfRule>
  </conditionalFormatting>
  <conditionalFormatting sqref="B10:M10">
    <cfRule type="cellIs" dxfId="0" priority="5" stopIfTrue="1" operator="equal">
      <formula>"none"</formula>
    </cfRule>
  </conditionalFormatting>
  <pageMargins left="0.74803149606299213" right="0.74803149606299213" top="0.98425196850393704" bottom="0.98425196850393704" header="0.51181102362204722" footer="0.51181102362204722"/>
  <pageSetup paperSize="8" scale="57" fitToHeight="0" orientation="landscape" r:id="rId1"/>
  <headerFooter alignWithMargins="0">
    <oddHeader>&amp;F</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LongProperties xmlns="http://schemas.microsoft.com/office/2006/metadata/longProperties"/>
</file>

<file path=customXml/item2.xml><?xml version="1.0" encoding="utf-8"?>
<?mso-contentType ?>
<p:Policy xmlns:p="office.server.policy" id="" local="true">
  <p:Name>Review Core Document</p:Name>
  <p:Description/>
  <p:Statement/>
  <p:PolicyItems>
    <p:PolicyItem featureId="Microsoft.Office.RecordsManagement.PolicyFeatures.Expiration" staticId="0x010100E7BD6A8A66F7CB4BBA2B02F0531791BE0026A9A75CCCA16F4693F1FE45F71519DE|-58849956" UniqueId="8cad2623-c1ed-4a1b-9341-790b67585d0b">
      <p:Name>Retention</p:Name>
      <p:Description>Automatic scheduling of content for processing, and performing a retention action on content that has reached its due date.</p:Description>
      <p:CustomData>
        <Schedules nextStageId="2">
          <Schedule type="Default">
            <stages>
              <data stageId="1">
                <formula id="Microsoft.Office.RecordsManagement.PolicyFeatures.Expiration.Formula.BuiltIn">
                  <number>0</number>
                  <property>Retention_x0020_Date</property>
                  <propertyId>3208b7c8-8d11-4606-b733-d646bb07a38f</propertyId>
                  <period>days</period>
                </formula>
                <action type="action" id="Microsoft.Office.RecordsManagement.PolicyFeatures.Expiration.Action.MoveToRecycleBin"/>
              </data>
            </stages>
          </Schedule>
        </Schedules>
      </p:CustomData>
    </p:PolicyItem>
  </p:PolicyItems>
</p:Policy>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ApprovedForCommission xmlns="07a766d4-cf60-4260-9f49-242aaa07e1bd">false</ApprovedForCommission>
    <Review_x0020_Document_x0020_Type xmlns="d23c6157-5623-4293-b83e-785d6ba7de2d" xsi:nil="true"/>
    <AuthorityType xmlns="07a766d4-cf60-4260-9f49-242aaa07e1bd">Metropolitan District</AuthorityType>
    <ReferenceYear xmlns="07a766d4-cf60-4260-9f49-242aaa07e1bd">2020</ReferenceYear>
    <Retention_x0020_Date xmlns="07a766d4-cf60-4260-9f49-242aaa07e1bd" xsi:nil="true"/>
    <Retention_x0020_Period xmlns="07a766d4-cf60-4260-9f49-242aaa07e1bd">7 years</Retention_x0020_Period>
    <ForLeadCommissionerReview xmlns="07a766d4-cf60-4260-9f49-242aaa07e1bd">false</ForLeadCommissionerReview>
    <ReviewType xmlns="07a766d4-cf60-4260-9f49-242aaa07e1bd">PER</ReviewType>
    <ReviewStage xmlns="07a766d4-cf60-4260-9f49-242aaa07e1bd" xsi:nil="true"/>
    <d08e702f979e48d3863205ea645082c2 xmlns="07a766d4-cf60-4260-9f49-242aaa07e1bd">
      <Terms xmlns="http://schemas.microsoft.com/office/infopath/2007/PartnerControls">
        <TermInfo xmlns="http://schemas.microsoft.com/office/infopath/2007/PartnerControls">
          <TermName xmlns="http://schemas.microsoft.com/office/infopath/2007/PartnerControls">Trafford</TermName>
          <TermId xmlns="http://schemas.microsoft.com/office/infopath/2007/PartnerControls">6d3e18c2-d16b-4c35-a660-947103bf973d</TermId>
        </TermInfo>
      </Terms>
    </d08e702f979e48d3863205ea645082c2>
    <TaxCatchAll xmlns="07a766d4-cf60-4260-9f49-242aaa07e1bd">
      <Value>306</Value>
    </TaxCatchAll>
  </documentManagement>
</p:properties>
</file>

<file path=customXml/item5.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Version=16.0.0.0, Culture=neutral, PublicKeyToken=71e9bce111e9429c</Assembly>
    <Class>Microsoft.Office.RecordsManagement.Internal.UpdateExpireDate</Class>
    <Data/>
    <Filter/>
  </Receiver>
</spe:Receivers>
</file>

<file path=customXml/item6.xml><?xml version="1.0" encoding="utf-8"?>
<?mso-contentType ?>
<SharedContentType xmlns="Microsoft.SharePoint.Taxonomy.ContentTypeSync" SourceId="383954fa-2a65-4d57-99ac-c02654c3af93" ContentTypeId="0x010100E7BD6A8A66F7CB4BBA2B02F0531791BE" PreviousValue="false"/>
</file>

<file path=customXml/item7.xml><?xml version="1.0" encoding="utf-8"?>
<ct:contentTypeSchema xmlns:ct="http://schemas.microsoft.com/office/2006/metadata/contentType" xmlns:ma="http://schemas.microsoft.com/office/2006/metadata/properties/metaAttributes" ct:_="" ma:_="" ma:contentTypeName="Review Core Document" ma:contentTypeID="0x010100E7BD6A8A66F7CB4BBA2B02F0531791BE0026A9A75CCCA16F4693F1FE45F71519DE0044B25DD5931D07488A8B3A49075F4381" ma:contentTypeVersion="22" ma:contentTypeDescription="Parent Document Content Type for all review documents" ma:contentTypeScope="" ma:versionID="7978ad0a3a3eb01d466ccaba10ae0a11">
  <xsd:schema xmlns:xsd="http://www.w3.org/2001/XMLSchema" xmlns:xs="http://www.w3.org/2001/XMLSchema" xmlns:p="http://schemas.microsoft.com/office/2006/metadata/properties" xmlns:ns1="http://schemas.microsoft.com/sharepoint/v3" xmlns:ns2="07a766d4-cf60-4260-9f49-242aaa07e1bd" xmlns:ns3="d23c6157-5623-4293-b83e-785d6ba7de2d" xmlns:ns4="a26a61e0-2c21-49fc-b2dd-1abc6c9dc043" targetNamespace="http://schemas.microsoft.com/office/2006/metadata/properties" ma:root="true" ma:fieldsID="8978cfbb3b526a48ea95aa5b2a3870b6" ns1:_="" ns2:_="" ns3:_="" ns4:_="">
    <xsd:import namespace="http://schemas.microsoft.com/sharepoint/v3"/>
    <xsd:import namespace="07a766d4-cf60-4260-9f49-242aaa07e1bd"/>
    <xsd:import namespace="d23c6157-5623-4293-b83e-785d6ba7de2d"/>
    <xsd:import namespace="a26a61e0-2c21-49fc-b2dd-1abc6c9dc043"/>
    <xsd:element name="properties">
      <xsd:complexType>
        <xsd:sequence>
          <xsd:element name="documentManagement">
            <xsd:complexType>
              <xsd:all>
                <xsd:element ref="ns2:Retention_x0020_Period" minOccurs="0"/>
                <xsd:element ref="ns2:Retention_x0020_Date" minOccurs="0"/>
                <xsd:element ref="ns3:Review_x0020_Document_x0020_Type" minOccurs="0"/>
                <xsd:element ref="ns2:d08e702f979e48d3863205ea645082c2" minOccurs="0"/>
                <xsd:element ref="ns2:TaxCatchAll" minOccurs="0"/>
                <xsd:element ref="ns2:TaxCatchAllLabel" minOccurs="0"/>
                <xsd:element ref="ns2:AuthorityType" minOccurs="0"/>
                <xsd:element ref="ns2:ReviewType" minOccurs="0"/>
                <xsd:element ref="ns2:ReviewStage" minOccurs="0"/>
                <xsd:element ref="ns2:ReferenceYear" minOccurs="0"/>
                <xsd:element ref="ns2:ApprovedForCommission" minOccurs="0"/>
                <xsd:element ref="ns2:ForLeadCommissionerReview" minOccurs="0"/>
                <xsd:element ref="ns1:_dlc_Exempt" minOccurs="0"/>
                <xsd:element ref="ns1:_dlc_ExpireDateSaved" minOccurs="0"/>
                <xsd:element ref="ns1:_dlc_ExpireDate"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GenerationTime" minOccurs="0"/>
                <xsd:element ref="ns4:MediaServiceEventHashCode"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1" nillable="true" ma:displayName="Exempt from Policy" ma:hidden="true" ma:internalName="_dlc_Exempt" ma:readOnly="true">
      <xsd:simpleType>
        <xsd:restriction base="dms:Unknown"/>
      </xsd:simpleType>
    </xsd:element>
    <xsd:element name="_dlc_ExpireDateSaved" ma:index="22" nillable="true" ma:displayName="Original Expiration Date" ma:hidden="true" ma:internalName="_dlc_ExpireDateSaved" ma:readOnly="true">
      <xsd:simpleType>
        <xsd:restriction base="dms:DateTime"/>
      </xsd:simpleType>
    </xsd:element>
    <xsd:element name="_dlc_ExpireDate" ma:index="23" nillable="true" ma:displayName="Expiration Date"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7a766d4-cf60-4260-9f49-242aaa07e1bd" elementFormDefault="qualified">
    <xsd:import namespace="http://schemas.microsoft.com/office/2006/documentManagement/types"/>
    <xsd:import namespace="http://schemas.microsoft.com/office/infopath/2007/PartnerControls"/>
    <xsd:element name="Retention_x0020_Period" ma:index="8" nillable="true" ma:displayName="Retention Period" ma:default="7 years" ma:format="Dropdown" ma:internalName="Retention_x0020_Period">
      <xsd:simpleType>
        <xsd:restriction base="dms:Choice">
          <xsd:enumeration value="1 year"/>
          <xsd:enumeration value="2 years"/>
          <xsd:enumeration value="5 years"/>
          <xsd:enumeration value="7 years"/>
          <xsd:enumeration value="10 years"/>
          <xsd:enumeration value="Forever"/>
        </xsd:restriction>
      </xsd:simpleType>
    </xsd:element>
    <xsd:element name="Retention_x0020_Date" ma:index="9" nillable="true" ma:displayName="Retention Date" ma:format="DateOnly" ma:internalName="Retention_x0020_Date">
      <xsd:simpleType>
        <xsd:restriction base="dms:DateTime"/>
      </xsd:simpleType>
    </xsd:element>
    <xsd:element name="d08e702f979e48d3863205ea645082c2" ma:index="11" nillable="true" ma:taxonomy="true" ma:internalName="d08e702f979e48d3863205ea645082c2" ma:taxonomyFieldName="AuthorityName" ma:displayName="Authority Name" ma:default="" ma:fieldId="{d08e702f-979e-48d3-8632-05ea645082c2}" ma:sspId="383954fa-2a65-4d57-99ac-c02654c3af93" ma:termSetId="03d472b9-8750-4dc0-849b-744119b6ca63"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6f04521f-637e-4e23-8669-6f9fed0d6df7}" ma:internalName="TaxCatchAll" ma:showField="CatchAllData"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6f04521f-637e-4e23-8669-6f9fed0d6df7}" ma:internalName="TaxCatchAllLabel" ma:readOnly="true" ma:showField="CatchAllDataLabel"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AuthorityType" ma:index="15" nillable="true" ma:displayName="Authority Type" ma:format="Dropdown" ma:internalName="AuthorityType">
      <xsd:simpleType>
        <xsd:restriction base="dms:Choice">
          <xsd:enumeration value="County Council"/>
          <xsd:enumeration value="District Council"/>
          <xsd:enumeration value="Unitary County"/>
          <xsd:enumeration value="Unitary District"/>
          <xsd:enumeration value="London Borough"/>
          <xsd:enumeration value="Metropolitan District"/>
        </xsd:restriction>
      </xsd:simpleType>
    </xsd:element>
    <xsd:element name="ReviewType" ma:index="16" nillable="true" ma:displayName="Review Type" ma:format="Dropdown" ma:indexed="true" ma:internalName="ReviewType">
      <xsd:simpleType>
        <xsd:restriction base="dms:Choice">
          <xsd:enumeration value="Intervention"/>
          <xsd:enumeration value="Request"/>
          <xsd:enumeration value="Intervention &amp; Request"/>
          <xsd:enumeration value="PER"/>
          <xsd:enumeration value="PER &amp; Intervention"/>
          <xsd:enumeration value="PER &amp; Request"/>
          <xsd:enumeration value="PER, Intervention &amp; Request"/>
        </xsd:restriction>
      </xsd:simpleType>
    </xsd:element>
    <xsd:element name="ReviewStage" ma:index="17" nillable="true" ma:displayName="Review Stage" ma:format="Dropdown" ma:internalName="ReviewStage">
      <xsd:simpleType>
        <xsd:restriction base="dms:Choice">
          <xsd:enumeration value="Preliminary"/>
          <xsd:enumeration value="Council Size"/>
          <xsd:enumeration value="Draft Recommendations"/>
          <xsd:enumeration value="Final Recommendations"/>
          <xsd:enumeration value="Order"/>
        </xsd:restriction>
      </xsd:simpleType>
    </xsd:element>
    <xsd:element name="ReferenceYear" ma:index="18" nillable="true" ma:displayName="Reference Year" ma:format="Dropdown" ma:internalName="ReferenceYear">
      <xsd:simpleType>
        <xsd:restriction base="dms:Choice">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restriction>
      </xsd:simpleType>
    </xsd:element>
    <xsd:element name="ApprovedForCommission" ma:index="19" nillable="true" ma:displayName="Approved For Commission" ma:default="0" ma:internalName="ApprovedForCommission">
      <xsd:simpleType>
        <xsd:restriction base="dms:Boolean"/>
      </xsd:simpleType>
    </xsd:element>
    <xsd:element name="ForLeadCommissionerReview" ma:index="20" nillable="true" ma:displayName="For Lead Commissioner Review" ma:default="0" ma:internalName="ForLeadCommissionerReview">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3c6157-5623-4293-b83e-785d6ba7de2d" elementFormDefault="qualified">
    <xsd:import namespace="http://schemas.microsoft.com/office/2006/documentManagement/types"/>
    <xsd:import namespace="http://schemas.microsoft.com/office/infopath/2007/PartnerControls"/>
    <xsd:element name="Review_x0020_Document_x0020_Type" ma:index="10" nillable="true" ma:displayName="Review Document Type" ma:format="Dropdown" ma:internalName="Review_x0020_Document_x0020_Type">
      <xsd:simpleType>
        <xsd:restriction base="dms:Choice">
          <xsd:enumeration value="Audit Trail - Draft Recom"/>
          <xsd:enumeration value="Briefing notes"/>
          <xsd:enumeration value="Checklist"/>
          <xsd:enumeration value="Correspondence"/>
          <xsd:enumeration value="Council Size Report"/>
          <xsd:enumeration value="Draft Recom Mapping"/>
          <xsd:enumeration value="Draft Recom Report"/>
          <xsd:enumeration value="Electorate Form"/>
          <xsd:enumeration value="General Information"/>
          <xsd:enumeration value="Launch"/>
          <xsd:enumeration value="Launch"/>
          <xsd:enumeration value="Meeting Minutes"/>
          <xsd:enumeration value="Pen Portrait"/>
          <xsd:enumeration value="Preliminary Correspondence"/>
          <xsd:enumeration value="Preliminary Mapping"/>
          <xsd:enumeration value="Press Cutting"/>
          <xsd:enumeration value="Requests for Add Info"/>
          <xsd:enumeration value="Review Form"/>
          <xsd:enumeration value="Scheme Development"/>
          <xsd:enumeration value="Submissions - Council Size Stage"/>
          <xsd:enumeration value="Submissions - Warding Stage"/>
        </xsd:restriction>
      </xsd:simpleType>
    </xsd:element>
  </xsd:schema>
  <xsd:schema xmlns:xsd="http://www.w3.org/2001/XMLSchema" xmlns:xs="http://www.w3.org/2001/XMLSchema" xmlns:dms="http://schemas.microsoft.com/office/2006/documentManagement/types" xmlns:pc="http://schemas.microsoft.com/office/infopath/2007/PartnerControls" targetNamespace="a26a61e0-2c21-49fc-b2dd-1abc6c9dc043" elementFormDefault="qualified">
    <xsd:import namespace="http://schemas.microsoft.com/office/2006/documentManagement/types"/>
    <xsd:import namespace="http://schemas.microsoft.com/office/infopath/2007/PartnerControls"/>
    <xsd:element name="MediaServiceMetadata" ma:index="24" nillable="true" ma:displayName="MediaServiceMetadata" ma:hidden="true" ma:internalName="MediaServiceMetadata" ma:readOnly="true">
      <xsd:simpleType>
        <xsd:restriction base="dms:Note"/>
      </xsd:simpleType>
    </xsd:element>
    <xsd:element name="MediaServiceFastMetadata" ma:index="25" nillable="true" ma:displayName="MediaServiceFastMetadata" ma:hidden="true" ma:internalName="MediaServiceFastMetadata" ma:readOnly="true">
      <xsd:simpleType>
        <xsd:restriction base="dms:Note"/>
      </xsd:simpleType>
    </xsd:element>
    <xsd:element name="MediaServiceAutoKeyPoints" ma:index="26" nillable="true" ma:displayName="MediaServiceAutoKeyPoints" ma:hidden="true" ma:internalName="MediaServiceAutoKeyPoints" ma:readOnly="true">
      <xsd:simpleType>
        <xsd:restriction base="dms:Note"/>
      </xsd:simpleType>
    </xsd:element>
    <xsd:element name="MediaServiceKeyPoints" ma:index="27" nillable="true" ma:displayName="KeyPoints" ma:internalName="MediaServiceKeyPoints" ma:readOnly="true">
      <xsd:simpleType>
        <xsd:restriction base="dms:Note">
          <xsd:maxLength value="255"/>
        </xsd:restriction>
      </xsd:simpleType>
    </xsd:element>
    <xsd:element name="MediaServiceAutoTags" ma:index="28" nillable="true" ma:displayName="Tags" ma:internalName="MediaServiceAutoTags" ma:readOnly="true">
      <xsd:simpleType>
        <xsd:restriction base="dms:Text"/>
      </xsd:simpleType>
    </xsd:element>
    <xsd:element name="MediaServiceGenerationTime" ma:index="29" nillable="true" ma:displayName="MediaServiceGenerationTime" ma:hidden="true" ma:internalName="MediaServiceGenerationTime" ma:readOnly="true">
      <xsd:simpleType>
        <xsd:restriction base="dms:Text"/>
      </xsd:simpleType>
    </xsd:element>
    <xsd:element name="MediaServiceEventHashCode" ma:index="30" nillable="true" ma:displayName="MediaServiceEventHashCode" ma:hidden="true" ma:internalName="MediaServiceEventHashCode" ma:readOnly="true">
      <xsd:simpleType>
        <xsd:restriction base="dms:Text"/>
      </xsd:simpleType>
    </xsd:element>
    <xsd:element name="MediaServiceOCR" ma:index="31"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7BAC0C3-7CB7-4C3D-8C63-B3C372721FBD}">
  <ds:schemaRefs>
    <ds:schemaRef ds:uri="http://schemas.microsoft.com/office/2006/metadata/longProperties"/>
  </ds:schemaRefs>
</ds:datastoreItem>
</file>

<file path=customXml/itemProps2.xml><?xml version="1.0" encoding="utf-8"?>
<ds:datastoreItem xmlns:ds="http://schemas.openxmlformats.org/officeDocument/2006/customXml" ds:itemID="{D4766B93-A620-41A7-8319-759304BB8A3F}">
  <ds:schemaRefs>
    <ds:schemaRef ds:uri="office.server.policy"/>
  </ds:schemaRefs>
</ds:datastoreItem>
</file>

<file path=customXml/itemProps3.xml><?xml version="1.0" encoding="utf-8"?>
<ds:datastoreItem xmlns:ds="http://schemas.openxmlformats.org/officeDocument/2006/customXml" ds:itemID="{4C1DE274-EFF0-4630-B066-493C6358DED3}">
  <ds:schemaRefs>
    <ds:schemaRef ds:uri="http://schemas.microsoft.com/sharepoint/v3/contenttype/forms"/>
  </ds:schemaRefs>
</ds:datastoreItem>
</file>

<file path=customXml/itemProps4.xml><?xml version="1.0" encoding="utf-8"?>
<ds:datastoreItem xmlns:ds="http://schemas.openxmlformats.org/officeDocument/2006/customXml" ds:itemID="{255B7FDA-1106-4372-997E-8FE17782560C}">
  <ds:schemaRefs>
    <ds:schemaRef ds:uri="http://schemas.microsoft.com/office/2006/metadata/properties"/>
    <ds:schemaRef ds:uri="http://schemas.microsoft.com/office/infopath/2007/PartnerControls"/>
    <ds:schemaRef ds:uri="6f247cf5-36db-4625-96bb-fe9ae63417ad"/>
    <ds:schemaRef ds:uri="25c1d7f5-1087-43d3-ada6-d5077554a8bf"/>
    <ds:schemaRef ds:uri="07a766d4-cf60-4260-9f49-242aaa07e1bd"/>
    <ds:schemaRef ds:uri="d23c6157-5623-4293-b83e-785d6ba7de2d"/>
  </ds:schemaRefs>
</ds:datastoreItem>
</file>

<file path=customXml/itemProps5.xml><?xml version="1.0" encoding="utf-8"?>
<ds:datastoreItem xmlns:ds="http://schemas.openxmlformats.org/officeDocument/2006/customXml" ds:itemID="{3A0ED4A0-C960-4605-BB84-A82D31D48E43}">
  <ds:schemaRefs>
    <ds:schemaRef ds:uri="http://schemas.microsoft.com/sharepoint/events"/>
  </ds:schemaRefs>
</ds:datastoreItem>
</file>

<file path=customXml/itemProps6.xml><?xml version="1.0" encoding="utf-8"?>
<ds:datastoreItem xmlns:ds="http://schemas.openxmlformats.org/officeDocument/2006/customXml" ds:itemID="{1A0A14A1-3642-4605-AD69-D55758037BAD}">
  <ds:schemaRefs>
    <ds:schemaRef ds:uri="Microsoft.SharePoint.Taxonomy.ContentTypeSync"/>
  </ds:schemaRefs>
</ds:datastoreItem>
</file>

<file path=customXml/itemProps7.xml><?xml version="1.0" encoding="utf-8"?>
<ds:datastoreItem xmlns:ds="http://schemas.openxmlformats.org/officeDocument/2006/customXml" ds:itemID="{E599496D-41AD-4C22-AAE8-A26D10CE34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7a766d4-cf60-4260-9f49-242aaa07e1bd"/>
    <ds:schemaRef ds:uri="d23c6157-5623-4293-b83e-785d6ba7de2d"/>
    <ds:schemaRef ds:uri="a26a61e0-2c21-49fc-b2dd-1abc6c9dc0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 me!</vt:lpstr>
      <vt:lpstr>Electoral 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Dawe John</dc:creator>
  <cp:lastModifiedBy>Rebecca Pritchard</cp:lastModifiedBy>
  <cp:lastPrinted>2020-07-08T10:52:27Z</cp:lastPrinted>
  <dcterms:created xsi:type="dcterms:W3CDTF">2002-01-23T12:13:56Z</dcterms:created>
  <dcterms:modified xsi:type="dcterms:W3CDTF">2021-06-09T08:55:20Z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0x010100E7BD6A8A66F7CB4BBA2B02F0531791BE0026A9A75CCCA16F4693F1FE45F71519DE0044B25DD5931D07488A8B3A49075F4381</vt:lpwstr>
  </property>
  <property fmtid="{D5CDD505-2E9C-101B-9397-08002B2CF9AE}" pid="3" name="CType">
    <vt:lpwstr/>
  </property>
  <property fmtid="{D5CDD505-2E9C-101B-9397-08002B2CF9AE}" pid="4" name="LGCS">
    <vt:lpwstr/>
  </property>
  <property fmtid="{D5CDD505-2E9C-101B-9397-08002B2CF9AE}" pid="5" name="_dlc_DocId">
    <vt:lpwstr>XY4H3KFN222D-72591952-227586</vt:lpwstr>
  </property>
  <property fmtid="{D5CDD505-2E9C-101B-9397-08002B2CF9AE}" pid="6" name="_dlc_DocIdItemGuid">
    <vt:lpwstr>a0583f6e-83f5-4a4d-8259-8db6cc48c469</vt:lpwstr>
  </property>
  <property fmtid="{D5CDD505-2E9C-101B-9397-08002B2CF9AE}" pid="7" name="_dlc_DocIdUrl">
    <vt:lpwstr>https://lbbd.sharepoint.com/teams/T0784-INT-LawG-Govern-Elec-Ser/_layouts/15/DocIdRedir.aspx?ID=XY4H3KFN222D-72591952-227586, XY4H3KFN222D-72591952-227586</vt:lpwstr>
  </property>
  <property fmtid="{D5CDD505-2E9C-101B-9397-08002B2CF9AE}" pid="8" name="Financial_x0020_Year">
    <vt:lpwstr/>
  </property>
  <property fmtid="{D5CDD505-2E9C-101B-9397-08002B2CF9AE}" pid="9" name="a8455ed1fd22475083a09a91de16b8fd">
    <vt:lpwstr/>
  </property>
  <property fmtid="{D5CDD505-2E9C-101B-9397-08002B2CF9AE}" pid="10" name="Financial Year">
    <vt:lpwstr/>
  </property>
  <property fmtid="{D5CDD505-2E9C-101B-9397-08002B2CF9AE}" pid="11" name="_dlc_policyId">
    <vt:lpwstr>0x010100E7BD6A8A66F7CB4BBA2B02F0531791BE0026A9A75CCCA16F4693F1FE45F71519DE|-58849956</vt:lpwstr>
  </property>
  <property fmtid="{D5CDD505-2E9C-101B-9397-08002B2CF9AE}" pid="12" name="ItemRetentionFormula">
    <vt:lpwstr>&lt;formula id="Microsoft.Office.RecordsManagement.PolicyFeatures.Expiration.Formula.BuiltIn"&gt;&lt;number&gt;0&lt;/number&gt;&lt;property&gt;Retention_x005f_x0020_Date&lt;/property&gt;&lt;propertyId&gt;3208b7c8-8d11-4606-b733-d646bb07a38f&lt;/propertyId&gt;&lt;period&gt;days&lt;/period&gt;&lt;/formula&gt;</vt:lpwstr>
  </property>
  <property fmtid="{D5CDD505-2E9C-101B-9397-08002B2CF9AE}" pid="13" name="AuthorityName">
    <vt:lpwstr>306;#Trafford|6d3e18c2-d16b-4c35-a660-947103bf973d</vt:lpwstr>
  </property>
  <property fmtid="{D5CDD505-2E9C-101B-9397-08002B2CF9AE}" pid="14" name="Order">
    <vt:r8>24800</vt:r8>
  </property>
  <property fmtid="{D5CDD505-2E9C-101B-9397-08002B2CF9AE}" pid="15" name="xd_Signature">
    <vt:bool>false</vt:bool>
  </property>
  <property fmtid="{D5CDD505-2E9C-101B-9397-08002B2CF9AE}" pid="16" name="xd_ProgID">
    <vt:lpwstr/>
  </property>
  <property fmtid="{D5CDD505-2E9C-101B-9397-08002B2CF9AE}" pid="17" name="ComplianceAssetId">
    <vt:lpwstr/>
  </property>
  <property fmtid="{D5CDD505-2E9C-101B-9397-08002B2CF9AE}" pid="18" name="TemplateUrl">
    <vt:lpwstr/>
  </property>
  <property fmtid="{D5CDD505-2E9C-101B-9397-08002B2CF9AE}" pid="19" name="AuthorIds_UIVersion_1024">
    <vt:lpwstr>48</vt:lpwstr>
  </property>
  <property fmtid="{D5CDD505-2E9C-101B-9397-08002B2CF9AE}" pid="20" name="AuthorIds_UIVersion_1536">
    <vt:lpwstr>47</vt:lpwstr>
  </property>
</Properties>
</file>