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lgbce-my.sharepoint.com/personal/glynn_mcdonald_lgbce_org_uk/Documents/Documents/"/>
    </mc:Choice>
  </mc:AlternateContent>
  <xr:revisionPtr revIDLastSave="0" documentId="8_{778221EC-6CA2-4CD9-92E9-8FC07BD78EC3}" xr6:coauthVersionLast="47" xr6:coauthVersionMax="47" xr10:uidLastSave="{00000000-0000-0000-0000-000000000000}"/>
  <bookViews>
    <workbookView xWindow="-120" yWindow="-120" windowWidth="29040" windowHeight="1584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7" l="1"/>
  <c r="O25" i="7"/>
  <c r="O26" i="7"/>
  <c r="O27" i="7"/>
  <c r="O28" i="7"/>
  <c r="O29" i="7"/>
  <c r="O30" i="7"/>
  <c r="O14" i="7"/>
  <c r="O15" i="7"/>
  <c r="O16" i="7"/>
  <c r="O17" i="7"/>
  <c r="O18" i="7"/>
  <c r="O19" i="7"/>
  <c r="O20" i="7"/>
  <c r="O21" i="7"/>
  <c r="O22" i="7"/>
  <c r="O23" i="7"/>
  <c r="M5" i="7"/>
  <c r="M31" i="7"/>
  <c r="N31" i="7"/>
  <c r="O31" i="7"/>
  <c r="P31" i="7"/>
  <c r="M32" i="7"/>
  <c r="N32" i="7"/>
  <c r="O32" i="7"/>
  <c r="P32" i="7"/>
  <c r="M33" i="7"/>
  <c r="N33" i="7"/>
  <c r="O33" i="7"/>
  <c r="P33" i="7"/>
  <c r="M34" i="7"/>
  <c r="N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15" i="7"/>
  <c r="M16" i="7"/>
  <c r="M17" i="7"/>
  <c r="M18" i="7"/>
  <c r="M19" i="7"/>
  <c r="M20" i="7"/>
  <c r="M21" i="7"/>
  <c r="M22" i="7"/>
  <c r="M23" i="7"/>
  <c r="M24" i="7"/>
  <c r="M25" i="7"/>
  <c r="M26" i="7"/>
  <c r="M27" i="7"/>
  <c r="M28" i="7"/>
  <c r="M29" i="7"/>
  <c r="M30" i="7"/>
  <c r="M14" i="7"/>
  <c r="L5" i="7"/>
  <c r="M4" i="7"/>
  <c r="L4" i="7"/>
  <c r="L6" i="7" l="1"/>
  <c r="N14" i="7" s="1"/>
  <c r="N30" i="7"/>
  <c r="N22" i="7"/>
  <c r="N21" i="7"/>
  <c r="N20" i="7"/>
  <c r="N19" i="7"/>
  <c r="N26" i="7"/>
  <c r="N25" i="7"/>
  <c r="M6" i="7"/>
  <c r="P25" i="7" s="1"/>
  <c r="N17" i="7"/>
  <c r="N16" i="7"/>
  <c r="N24" i="7"/>
  <c r="N27" i="7"/>
  <c r="N28" i="7" l="1"/>
  <c r="N23" i="7"/>
  <c r="N15" i="7"/>
  <c r="N29" i="7"/>
  <c r="N18" i="7"/>
  <c r="P23" i="7"/>
  <c r="P14" i="7"/>
  <c r="P22" i="7"/>
  <c r="P21" i="7"/>
  <c r="P30" i="7"/>
  <c r="P26" i="7"/>
  <c r="P17" i="7"/>
  <c r="P19" i="7"/>
  <c r="P29" i="7"/>
  <c r="P24" i="7"/>
  <c r="P15" i="7"/>
  <c r="P27" i="7"/>
  <c r="P28" i="7"/>
  <c r="P18" i="7"/>
  <c r="P20" i="7"/>
  <c r="P16" i="7"/>
</calcChain>
</file>

<file path=xl/sharedStrings.xml><?xml version="1.0" encoding="utf-8"?>
<sst xmlns="http://schemas.openxmlformats.org/spreadsheetml/2006/main" count="357" uniqueCount="216">
  <si>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</si>
  <si>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</si>
  <si>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</si>
  <si>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</si>
  <si>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</si>
  <si>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</si>
  <si>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</si>
  <si>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</si>
  <si>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</si>
  <si>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</si>
  <si>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</si>
  <si>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</si>
  <si>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</si>
  <si>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</si>
  <si>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</si>
  <si>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</si>
  <si>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</si>
  <si>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</si>
  <si>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</si>
  <si>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</si>
  <si>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</si>
  <si>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</si>
  <si>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</si>
  <si>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</si>
  <si>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</si>
  <si>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</si>
  <si>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</si>
  <si>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</si>
  <si>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</si>
  <si>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</si>
  <si>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</si>
  <si>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</si>
  <si>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</si>
  <si>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</si>
  <si>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</si>
  <si>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</si>
  <si>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</si>
  <si>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</si>
  <si>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</si>
  <si>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</si>
  <si>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</si>
  <si>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</si>
  <si>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</si>
  <si>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</si>
  <si>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</si>
  <si>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</si>
  <si>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</si>
  <si>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</si>
  <si>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</si>
  <si>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</si>
  <si>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Name of ward</t>
  </si>
  <si>
    <t>Number of cllrs per ward</t>
  </si>
  <si>
    <t>Variance 2021</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</si>
  <si>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</si>
  <si>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</si>
  <si>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</si>
  <si>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</si>
  <si>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</si>
  <si>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</si>
  <si>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</si>
  <si>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</si>
  <si>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</si>
  <si>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</si>
  <si>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</si>
  <si>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</si>
  <si>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</si>
  <si>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</si>
  <si>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</si>
  <si>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</si>
  <si>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</si>
  <si>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</si>
  <si>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ABA</t>
  </si>
  <si>
    <t>ABB</t>
  </si>
  <si>
    <t>ABC(1)</t>
  </si>
  <si>
    <t>ABC(2)</t>
  </si>
  <si>
    <t>ABD</t>
  </si>
  <si>
    <t>ABE</t>
  </si>
  <si>
    <t>ABF</t>
  </si>
  <si>
    <t>ARA</t>
  </si>
  <si>
    <t>ARB</t>
  </si>
  <si>
    <t>ARC</t>
  </si>
  <si>
    <t>ARD</t>
  </si>
  <si>
    <t>ARE</t>
  </si>
  <si>
    <t>ARF</t>
  </si>
  <si>
    <t>ARG</t>
  </si>
  <si>
    <t>ARH</t>
  </si>
  <si>
    <t>ATA</t>
  </si>
  <si>
    <t>ATB</t>
  </si>
  <si>
    <t>ATC</t>
  </si>
  <si>
    <t>ATD (1)</t>
  </si>
  <si>
    <t>ATD (2)</t>
  </si>
  <si>
    <t>ATE</t>
  </si>
  <si>
    <t>ATF</t>
  </si>
  <si>
    <t>ATG</t>
  </si>
  <si>
    <t>BAA</t>
  </si>
  <si>
    <t>BAB</t>
  </si>
  <si>
    <t>BAC</t>
  </si>
  <si>
    <t>BAD</t>
  </si>
  <si>
    <t>BAE</t>
  </si>
  <si>
    <t>BAF</t>
  </si>
  <si>
    <t>BAG</t>
  </si>
  <si>
    <t>BAH</t>
  </si>
  <si>
    <t>BAI</t>
  </si>
  <si>
    <t>BEA</t>
  </si>
  <si>
    <t>BEB</t>
  </si>
  <si>
    <t>BEC</t>
  </si>
  <si>
    <t>BED</t>
  </si>
  <si>
    <t>BEE</t>
  </si>
  <si>
    <t>BEF</t>
  </si>
  <si>
    <t>BEG</t>
  </si>
  <si>
    <t>BEH</t>
  </si>
  <si>
    <t>BEI</t>
  </si>
  <si>
    <t>BUA</t>
  </si>
  <si>
    <t>BUB</t>
  </si>
  <si>
    <t>BUC</t>
  </si>
  <si>
    <t>BUD</t>
  </si>
  <si>
    <t>BUE</t>
  </si>
  <si>
    <t>BUF</t>
  </si>
  <si>
    <t>CHA</t>
  </si>
  <si>
    <t>CHB</t>
  </si>
  <si>
    <t>CHC</t>
  </si>
  <si>
    <t>CHD</t>
  </si>
  <si>
    <t>CHE</t>
  </si>
  <si>
    <t>CHF</t>
  </si>
  <si>
    <t>CHG</t>
  </si>
  <si>
    <t>EXA</t>
  </si>
  <si>
    <t>EXB</t>
  </si>
  <si>
    <t>EXC</t>
  </si>
  <si>
    <t>EXD</t>
  </si>
  <si>
    <t>EXE</t>
  </si>
  <si>
    <t>EXF</t>
  </si>
  <si>
    <t>GCA</t>
  </si>
  <si>
    <t>GCB</t>
  </si>
  <si>
    <t>GCC</t>
  </si>
  <si>
    <t>GCD</t>
  </si>
  <si>
    <t>GCE</t>
  </si>
  <si>
    <t>GCF</t>
  </si>
  <si>
    <t>HEA</t>
  </si>
  <si>
    <t>HEB</t>
  </si>
  <si>
    <t>HEC</t>
  </si>
  <si>
    <t>HED (1)</t>
  </si>
  <si>
    <t>HED (2)</t>
  </si>
  <si>
    <t>HEE (1)</t>
  </si>
  <si>
    <t>HEE (2)</t>
  </si>
  <si>
    <t>HEF (1)</t>
  </si>
  <si>
    <t>HEF (2)</t>
  </si>
  <si>
    <t>KIA</t>
  </si>
  <si>
    <t>KIB</t>
  </si>
  <si>
    <t>KIC</t>
  </si>
  <si>
    <t>KID</t>
  </si>
  <si>
    <t>KIE</t>
  </si>
  <si>
    <t>KIF</t>
  </si>
  <si>
    <t>POA</t>
  </si>
  <si>
    <t>POB</t>
  </si>
  <si>
    <t>POC</t>
  </si>
  <si>
    <t>POD</t>
  </si>
  <si>
    <t>POE</t>
  </si>
  <si>
    <t>POF</t>
  </si>
  <si>
    <t>POG</t>
  </si>
  <si>
    <t>SLA</t>
  </si>
  <si>
    <t>SLB</t>
  </si>
  <si>
    <t>SLC</t>
  </si>
  <si>
    <t>SLD (1)</t>
  </si>
  <si>
    <t>SLD (2)</t>
  </si>
  <si>
    <t>SLE</t>
  </si>
  <si>
    <t>SLF</t>
  </si>
  <si>
    <t>SLG (1)</t>
  </si>
  <si>
    <t>SLG (2)</t>
  </si>
  <si>
    <t>SLH</t>
  </si>
  <si>
    <t>SNA</t>
  </si>
  <si>
    <t>SNB (1)</t>
  </si>
  <si>
    <t>SNB (2)</t>
  </si>
  <si>
    <t>SNC</t>
  </si>
  <si>
    <t>SND</t>
  </si>
  <si>
    <t>SNE</t>
  </si>
  <si>
    <t>SNF</t>
  </si>
  <si>
    <t>SNG</t>
  </si>
  <si>
    <t>WBA</t>
  </si>
  <si>
    <t>WBB</t>
  </si>
  <si>
    <t>WBC</t>
  </si>
  <si>
    <t>WBD</t>
  </si>
  <si>
    <t>WBE</t>
  </si>
  <si>
    <t>WBF</t>
  </si>
  <si>
    <t>WBG</t>
  </si>
  <si>
    <t>WEA</t>
  </si>
  <si>
    <t>WEB</t>
  </si>
  <si>
    <t>WEC</t>
  </si>
  <si>
    <t>WED</t>
  </si>
  <si>
    <t>WEE</t>
  </si>
  <si>
    <t>WEF</t>
  </si>
  <si>
    <t>WEG</t>
  </si>
  <si>
    <t>WHA</t>
  </si>
  <si>
    <t>WHB</t>
  </si>
  <si>
    <t>WHC (1)</t>
  </si>
  <si>
    <t>WHC (2)</t>
  </si>
  <si>
    <t>WHD</t>
  </si>
  <si>
    <t>WHE</t>
  </si>
  <si>
    <t>Abbey</t>
  </si>
  <si>
    <t>Arbury</t>
  </si>
  <si>
    <t>Attleborough</t>
  </si>
  <si>
    <t>Bar Pool</t>
  </si>
  <si>
    <t>Bede</t>
  </si>
  <si>
    <t>Bulkington</t>
  </si>
  <si>
    <t>Camp Hill</t>
  </si>
  <si>
    <t>Exhall</t>
  </si>
  <si>
    <t>Galley Common</t>
  </si>
  <si>
    <t>Heath</t>
  </si>
  <si>
    <t>Kingswood</t>
  </si>
  <si>
    <t>Poplar</t>
  </si>
  <si>
    <t>Slough</t>
  </si>
  <si>
    <t>St. Nicolas</t>
  </si>
  <si>
    <t>Weddington</t>
  </si>
  <si>
    <t>Wem Brook</t>
  </si>
  <si>
    <t>Whitestone</t>
  </si>
  <si>
    <t>Electorate 2028</t>
  </si>
  <si>
    <t>Variance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</si>
</sst>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1"/>
      <name val="Calibri"/>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000000"/>
      </patternFill>
    </fill>
  </fills>
  <borders count="29">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D9D9D9"/>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indexed="64"/>
      </left>
      <right style="thin">
        <color rgb="FFD9D9D9"/>
      </right>
      <top style="thin">
        <color rgb="FFD9D9D9"/>
      </top>
      <bottom style="thin">
        <color rgb="FFD9D9D9"/>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6">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6" fillId="2" borderId="1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35" fillId="35" borderId="26" xfId="0" applyFont="1" applyFill="1" applyBorder="1" applyAlignment="1">
      <alignment horizontal="left" vertical="center"/>
    </xf>
    <xf numFmtId="0" fontId="3"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5" fillId="35" borderId="28" xfId="0" applyFont="1" applyFill="1" applyBorder="1" applyAlignment="1">
      <alignment horizontal="left" vertical="center"/>
    </xf>
    <xf numFmtId="0" fontId="35" fillId="35" borderId="27" xfId="0" applyFont="1" applyFill="1" applyBorder="1" applyAlignment="1">
      <alignment horizontal="left" vertical="center"/>
    </xf>
    <xf numFmtId="0" fontId="2" fillId="0" borderId="4" xfId="0" applyFont="1" applyBorder="1" applyAlignment="1" applyProtection="1">
      <alignment vertical="center"/>
      <protection locked="0"/>
    </xf>
    <xf numFmtId="9" fontId="0" fillId="0" borderId="5" xfId="0" applyNumberFormat="1" applyBorder="1" applyAlignment="1">
      <alignment horizontal="center" vertical="center"/>
    </xf>
    <xf numFmtId="0" fontId="0" fillId="0" borderId="0" xfId="0">
      <alignment vertical="top"/>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x14ac:dyDescent="0.2"/>
  <cols>
    <col min="1" max="2" width="8.88671875" style="1"/>
    <col min="3" max="3" width="75.33203125" style="1" customWidth="1"/>
    <col min="4" max="16384" width="8.88671875" style="1"/>
  </cols>
  <sheetData>
    <row r="2" spans="2:3" ht="15.75" x14ac:dyDescent="0.25">
      <c r="B2" s="45" t="s">
        <v>0</v>
      </c>
    </row>
    <row r="3" spans="2:3" x14ac:dyDescent="0.2">
      <c r="B3" s="18" t="s">
        <v>1</v>
      </c>
      <c r="C3" s="20"/>
    </row>
    <row r="4" spans="2:3" x14ac:dyDescent="0.2">
      <c r="B4" s="18" t="s">
        <v>2</v>
      </c>
      <c r="C4" s="36"/>
    </row>
    <row r="5" spans="2:3" x14ac:dyDescent="0.2">
      <c r="B5" s="18" t="s">
        <v>3</v>
      </c>
      <c r="C5" s="20"/>
    </row>
    <row r="6" spans="2:3" ht="18" customHeight="1" x14ac:dyDescent="0.2">
      <c r="B6" s="18" t="s">
        <v>4</v>
      </c>
      <c r="C6" s="42" t="s">
        <v>5</v>
      </c>
    </row>
    <row r="9" spans="2:3" ht="15.75" x14ac:dyDescent="0.25">
      <c r="B9" s="45" t="s">
        <v>6</v>
      </c>
    </row>
    <row r="10" spans="2:3" x14ac:dyDescent="0.2">
      <c r="B10" s="18" t="s">
        <v>1</v>
      </c>
      <c r="C10" s="38"/>
    </row>
    <row r="11" spans="2:3" x14ac:dyDescent="0.2">
      <c r="B11" s="18" t="s">
        <v>2</v>
      </c>
      <c r="C11" s="36"/>
    </row>
    <row r="12" spans="2:3" x14ac:dyDescent="0.2">
      <c r="B12" s="18" t="s">
        <v>3</v>
      </c>
      <c r="C12" s="20"/>
    </row>
    <row r="13" spans="2:3" x14ac:dyDescent="0.2">
      <c r="B13" s="18" t="s">
        <v>4</v>
      </c>
      <c r="C13" s="20"/>
    </row>
    <row r="14" spans="2:3" x14ac:dyDescent="0.2">
      <c r="B14" s="18"/>
      <c r="C14" s="20"/>
    </row>
    <row r="15" spans="2:3" ht="15.75" x14ac:dyDescent="0.25">
      <c r="B15" s="45" t="s">
        <v>7</v>
      </c>
    </row>
    <row r="17" spans="2:3" ht="45" x14ac:dyDescent="0.2">
      <c r="B17" s="17" t="s">
        <v>8</v>
      </c>
      <c r="C17" s="19" t="s">
        <v>9</v>
      </c>
    </row>
    <row r="18" spans="2:3" ht="60" x14ac:dyDescent="0.2">
      <c r="B18" s="17" t="s">
        <v>10</v>
      </c>
      <c r="C18" s="19" t="s">
        <v>11</v>
      </c>
    </row>
    <row r="19" spans="2:3" ht="60" x14ac:dyDescent="0.2">
      <c r="B19" s="17" t="s">
        <v>12</v>
      </c>
      <c r="C19" s="19" t="s">
        <v>13</v>
      </c>
    </row>
    <row r="20" spans="2:3" ht="48" customHeight="1" x14ac:dyDescent="0.2">
      <c r="B20" s="17" t="s">
        <v>14</v>
      </c>
      <c r="C20" s="19" t="s">
        <v>15</v>
      </c>
    </row>
    <row r="21" spans="2:3" ht="30" x14ac:dyDescent="0.2">
      <c r="B21" s="17" t="s">
        <v>16</v>
      </c>
      <c r="C21" s="19" t="s">
        <v>17</v>
      </c>
    </row>
    <row r="22" spans="2:3" ht="103.5" customHeight="1" x14ac:dyDescent="0.2">
      <c r="B22" s="17" t="s">
        <v>18</v>
      </c>
      <c r="C22" s="19" t="s">
        <v>19</v>
      </c>
    </row>
    <row r="23" spans="2:3" ht="15.75" x14ac:dyDescent="0.25">
      <c r="B23" s="45" t="s">
        <v>20</v>
      </c>
    </row>
    <row r="24" spans="2:3" x14ac:dyDescent="0.2">
      <c r="B24" s="17"/>
      <c r="C24" s="19"/>
    </row>
    <row r="25" spans="2:3" ht="58.5" customHeight="1" x14ac:dyDescent="0.2">
      <c r="B25" s="17" t="s">
        <v>8</v>
      </c>
      <c r="C25" s="35" t="s">
        <v>21</v>
      </c>
    </row>
    <row r="26" spans="2:3" ht="60" customHeight="1" x14ac:dyDescent="0.2">
      <c r="B26" s="17" t="s">
        <v>10</v>
      </c>
      <c r="C26" s="35" t="s">
        <v>22</v>
      </c>
    </row>
    <row r="27" spans="2:3" ht="60" x14ac:dyDescent="0.2">
      <c r="B27" s="17" t="s">
        <v>12</v>
      </c>
      <c r="C27" s="35" t="s">
        <v>23</v>
      </c>
    </row>
    <row r="28" spans="2:3" x14ac:dyDescent="0.2">
      <c r="C28" s="35"/>
    </row>
    <row r="29" spans="2:3" x14ac:dyDescent="0.2">
      <c r="C29" s="35"/>
    </row>
    <row r="30" spans="2:3" x14ac:dyDescent="0.2">
      <c r="C30" s="35"/>
    </row>
    <row r="31" spans="2:3" x14ac:dyDescent="0.2">
      <c r="C31" s="35"/>
    </row>
    <row r="32" spans="2:3" x14ac:dyDescent="0.2">
      <c r="C32" s="35"/>
    </row>
    <row r="33" spans="3:3" x14ac:dyDescent="0.2">
      <c r="C33" s="35"/>
    </row>
    <row r="34" spans="3:3" x14ac:dyDescent="0.2">
      <c r="C34" s="35"/>
    </row>
    <row r="35" spans="3:3" x14ac:dyDescent="0.2">
      <c r="C35" s="35"/>
    </row>
    <row r="36" spans="3:3" x14ac:dyDescent="0.2">
      <c r="C36" s="35"/>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45"/>
  <sheetViews>
    <sheetView tabSelected="1" topLeftCell="F10" zoomScale="72" workbookViewId="0">
      <selection activeCell="O30" sqref="O14:O30"/>
    </sheetView>
  </sheetViews>
  <sheetFormatPr defaultColWidth="8.88671875" defaultRowHeight="15" x14ac:dyDescent="0.2"/>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1" customFormat="1" ht="18.75" x14ac:dyDescent="0.2">
      <c r="B2" s="23" t="s">
        <v>24</v>
      </c>
      <c r="C2" s="23"/>
      <c r="D2" s="23"/>
      <c r="E2" s="23"/>
      <c r="F2" s="23"/>
      <c r="G2" s="23"/>
      <c r="H2" s="22"/>
      <c r="I2" s="24"/>
      <c r="L2" s="22"/>
      <c r="M2" s="22"/>
      <c r="N2" s="22"/>
      <c r="O2" s="22"/>
      <c r="P2" s="22"/>
    </row>
    <row r="3" spans="1:20" s="25" customFormat="1" ht="15.75" x14ac:dyDescent="0.2">
      <c r="A3" s="46"/>
      <c r="B3" s="41"/>
      <c r="C3" s="41"/>
      <c r="D3" s="41"/>
      <c r="E3" s="41"/>
      <c r="F3" s="41"/>
      <c r="G3" s="34"/>
      <c r="H3" s="47"/>
      <c r="I3" s="47"/>
      <c r="J3" s="46"/>
      <c r="K3" s="28" t="s">
        <v>25</v>
      </c>
      <c r="L3" s="48">
        <v>2021</v>
      </c>
      <c r="M3" s="48">
        <v>2028</v>
      </c>
      <c r="N3" s="49"/>
      <c r="O3" s="49"/>
      <c r="P3" s="49"/>
      <c r="Q3" s="46"/>
      <c r="R3" s="46"/>
      <c r="S3" s="46"/>
      <c r="T3" s="46"/>
    </row>
    <row r="4" spans="1:20" s="25" customFormat="1" ht="15" customHeight="1" x14ac:dyDescent="0.2">
      <c r="A4" s="46"/>
      <c r="B4" s="81" t="s">
        <v>26</v>
      </c>
      <c r="C4" s="81"/>
      <c r="D4" s="81"/>
      <c r="E4" s="81"/>
      <c r="F4" s="81"/>
      <c r="G4" s="46"/>
      <c r="H4" s="46"/>
      <c r="I4" s="46"/>
      <c r="J4" s="46"/>
      <c r="K4" s="26" t="s">
        <v>27</v>
      </c>
      <c r="L4" s="27">
        <f>SUM(L14:L91)</f>
        <v>34</v>
      </c>
      <c r="M4" s="27">
        <f>SUM(L14:L91)</f>
        <v>34</v>
      </c>
      <c r="N4" s="49"/>
      <c r="O4" s="49"/>
      <c r="P4" s="49"/>
      <c r="Q4" s="46"/>
      <c r="R4" s="46"/>
      <c r="S4" s="46"/>
      <c r="T4" s="46"/>
    </row>
    <row r="5" spans="1:20" s="25" customFormat="1" ht="15" customHeight="1" x14ac:dyDescent="0.2">
      <c r="A5" s="46"/>
      <c r="B5" s="81"/>
      <c r="C5" s="81"/>
      <c r="D5" s="81"/>
      <c r="E5" s="81"/>
      <c r="F5" s="81"/>
      <c r="G5" s="33"/>
      <c r="H5" s="27"/>
      <c r="I5" s="27"/>
      <c r="J5" s="46"/>
      <c r="K5" s="26" t="s">
        <v>28</v>
      </c>
      <c r="L5" s="27">
        <f>SUM(H20:H145)</f>
        <v>99481</v>
      </c>
      <c r="M5" s="27">
        <f>SUM(I20:I145)</f>
        <v>116109</v>
      </c>
      <c r="N5" s="49"/>
      <c r="O5" s="49"/>
      <c r="P5" s="49"/>
      <c r="Q5" s="46"/>
      <c r="R5" s="46"/>
      <c r="S5" s="46"/>
      <c r="T5" s="46"/>
    </row>
    <row r="6" spans="1:20" s="25" customFormat="1" ht="15.75" customHeight="1" x14ac:dyDescent="0.2">
      <c r="A6" s="46"/>
      <c r="B6" s="81"/>
      <c r="C6" s="81"/>
      <c r="D6" s="81"/>
      <c r="E6" s="81"/>
      <c r="F6" s="81"/>
      <c r="G6" s="46"/>
      <c r="H6" s="46"/>
      <c r="I6" s="46"/>
      <c r="J6" s="46"/>
      <c r="K6" s="26" t="s">
        <v>29</v>
      </c>
      <c r="L6" s="27">
        <f>L5/L4</f>
        <v>2925.9117647058824</v>
      </c>
      <c r="M6" s="27">
        <f>M5/M4</f>
        <v>3414.9705882352941</v>
      </c>
      <c r="N6" s="49"/>
      <c r="O6" s="49"/>
      <c r="P6" s="49"/>
      <c r="Q6" s="46"/>
      <c r="R6" s="46"/>
      <c r="S6" s="46"/>
      <c r="T6" s="46"/>
    </row>
    <row r="7" spans="1:20" s="25" customFormat="1" ht="15.75" customHeight="1" x14ac:dyDescent="0.2">
      <c r="A7" s="46"/>
      <c r="B7" s="50"/>
      <c r="C7" s="50"/>
      <c r="D7" s="50"/>
      <c r="E7" s="50"/>
      <c r="F7" s="50"/>
      <c r="G7" s="46"/>
      <c r="H7" s="46"/>
      <c r="I7" s="46"/>
      <c r="J7" s="46"/>
      <c r="K7" s="33"/>
      <c r="L7" s="27"/>
      <c r="M7" s="27"/>
      <c r="N7" s="49"/>
      <c r="O7" s="49"/>
      <c r="P7" s="49"/>
      <c r="Q7" s="46"/>
      <c r="R7" s="46"/>
      <c r="S7" s="46"/>
      <c r="T7" s="46"/>
    </row>
    <row r="8" spans="1:20" s="25" customFormat="1" ht="15.75" customHeight="1" x14ac:dyDescent="0.2">
      <c r="A8" s="46"/>
      <c r="B8" s="85" t="s">
        <v>30</v>
      </c>
      <c r="C8" s="85"/>
      <c r="D8" s="85"/>
      <c r="E8" s="85"/>
      <c r="F8" s="85"/>
      <c r="G8" s="46"/>
      <c r="H8" s="46"/>
      <c r="I8" s="46"/>
      <c r="J8" s="46"/>
      <c r="K8" s="33"/>
      <c r="L8" s="27"/>
      <c r="M8" s="27"/>
      <c r="N8" s="49"/>
      <c r="O8" s="49"/>
      <c r="P8" s="37" t="s">
        <v>31</v>
      </c>
      <c r="Q8" s="46"/>
      <c r="R8" s="46"/>
      <c r="S8" s="46"/>
      <c r="T8" s="46"/>
    </row>
    <row r="9" spans="1:20" x14ac:dyDescent="0.2">
      <c r="L9" s="6"/>
      <c r="M9" s="6"/>
    </row>
    <row r="10" spans="1:20" ht="51" customHeight="1" x14ac:dyDescent="0.2">
      <c r="B10" s="16" t="s">
        <v>32</v>
      </c>
      <c r="C10" s="16" t="s">
        <v>33</v>
      </c>
      <c r="D10" s="16" t="s">
        <v>34</v>
      </c>
      <c r="E10" s="16" t="s">
        <v>35</v>
      </c>
      <c r="F10" s="16" t="s">
        <v>36</v>
      </c>
      <c r="G10" s="16" t="s">
        <v>37</v>
      </c>
      <c r="H10" s="16" t="s">
        <v>38</v>
      </c>
      <c r="I10" s="16" t="s">
        <v>39</v>
      </c>
      <c r="J10" s="32"/>
      <c r="K10" s="16" t="s">
        <v>40</v>
      </c>
      <c r="L10" s="43" t="s">
        <v>41</v>
      </c>
      <c r="M10" s="82" t="s">
        <v>42</v>
      </c>
      <c r="N10" s="83"/>
      <c r="O10" s="83"/>
      <c r="P10" s="84"/>
    </row>
    <row r="11" spans="1:20" ht="15.75" thickBot="1" x14ac:dyDescent="0.25"/>
    <row r="12" spans="1:20" s="4" customFormat="1" ht="32.25" thickBot="1" x14ac:dyDescent="0.25">
      <c r="A12" s="51"/>
      <c r="B12" s="44" t="s">
        <v>43</v>
      </c>
      <c r="C12" s="52" t="s">
        <v>44</v>
      </c>
      <c r="D12" s="52" t="s">
        <v>45</v>
      </c>
      <c r="E12" s="52" t="s">
        <v>46</v>
      </c>
      <c r="F12" s="52" t="s">
        <v>47</v>
      </c>
      <c r="G12" s="52" t="s">
        <v>48</v>
      </c>
      <c r="H12" s="44" t="s">
        <v>49</v>
      </c>
      <c r="I12" s="44" t="s">
        <v>214</v>
      </c>
      <c r="J12" s="51"/>
      <c r="K12" s="53" t="s">
        <v>50</v>
      </c>
      <c r="L12" s="44" t="s">
        <v>51</v>
      </c>
      <c r="M12" s="54" t="s">
        <v>49</v>
      </c>
      <c r="N12" s="44" t="s">
        <v>52</v>
      </c>
      <c r="O12" s="54" t="s">
        <v>214</v>
      </c>
      <c r="P12" s="44" t="s">
        <v>215</v>
      </c>
      <c r="Q12" s="51"/>
      <c r="R12" s="51"/>
      <c r="S12" s="51"/>
      <c r="T12" s="51"/>
    </row>
    <row r="13" spans="1:20" s="4" customFormat="1" ht="15.75" x14ac:dyDescent="0.2">
      <c r="A13" s="51"/>
      <c r="B13" s="55"/>
      <c r="C13" s="56"/>
      <c r="D13" s="56"/>
      <c r="E13" s="56"/>
      <c r="F13" s="56"/>
      <c r="G13" s="56"/>
      <c r="H13" s="55"/>
      <c r="I13" s="57"/>
      <c r="J13" s="51"/>
      <c r="K13" s="58"/>
      <c r="L13" s="55"/>
      <c r="M13" s="55"/>
      <c r="N13" s="55"/>
      <c r="O13" s="55"/>
      <c r="P13" s="55"/>
      <c r="Q13" s="51"/>
      <c r="R13" s="51"/>
      <c r="S13" s="51"/>
      <c r="T13" s="51"/>
    </row>
    <row r="14" spans="1:20" s="4" customFormat="1" ht="15.75" x14ac:dyDescent="0.2">
      <c r="A14" s="59"/>
      <c r="B14" s="29" t="s">
        <v>53</v>
      </c>
      <c r="C14" s="30" t="s">
        <v>54</v>
      </c>
      <c r="D14" s="30" t="s">
        <v>55</v>
      </c>
      <c r="E14" s="30"/>
      <c r="F14" s="30" t="s">
        <v>56</v>
      </c>
      <c r="G14" s="30" t="s">
        <v>57</v>
      </c>
      <c r="H14" s="29">
        <v>480</v>
      </c>
      <c r="I14" s="29">
        <v>502</v>
      </c>
      <c r="J14" s="60"/>
      <c r="K14" s="61" t="s">
        <v>197</v>
      </c>
      <c r="L14" s="62">
        <v>2</v>
      </c>
      <c r="M14" s="14">
        <f>IF(K14="",0,(SUMIF($G$20:$G$145,K14,$H$20:$H$145)))</f>
        <v>6237</v>
      </c>
      <c r="N14" s="15">
        <f>IF(K14="",-1,(-($L$6-(M14/L14))/$L$6))</f>
        <v>6.5821614177581617E-2</v>
      </c>
      <c r="O14" s="14">
        <f t="shared" ref="O14:O30" si="0">IF(K14="",0,(SUMIF($G$19:$G$200,K14,$I$19:$I$200)))</f>
        <v>6710</v>
      </c>
      <c r="P14" s="15">
        <f>IF(K14="",-1,(-($M$6-(O14/L14))/$M$6))</f>
        <v>-1.7561084842690929E-2</v>
      </c>
      <c r="Q14" s="63"/>
      <c r="R14" s="51"/>
      <c r="S14" s="51"/>
      <c r="T14" s="51"/>
    </row>
    <row r="15" spans="1:20" s="4" customFormat="1" ht="15.75" x14ac:dyDescent="0.2">
      <c r="A15" s="59"/>
      <c r="B15" s="29" t="s">
        <v>58</v>
      </c>
      <c r="C15" s="30" t="s">
        <v>59</v>
      </c>
      <c r="D15" s="30" t="s">
        <v>60</v>
      </c>
      <c r="E15" s="30"/>
      <c r="F15" s="30" t="s">
        <v>56</v>
      </c>
      <c r="G15" s="30" t="s">
        <v>57</v>
      </c>
      <c r="H15" s="29">
        <v>67</v>
      </c>
      <c r="I15" s="29">
        <v>68</v>
      </c>
      <c r="J15" s="60"/>
      <c r="K15" s="61" t="s">
        <v>198</v>
      </c>
      <c r="L15" s="62">
        <v>2</v>
      </c>
      <c r="M15" s="14">
        <f t="shared" ref="M15:M30" si="1">IF(K15="",0,(SUMIF($G$20:$G$145,K15,$H$20:$H$145)))</f>
        <v>5407</v>
      </c>
      <c r="N15" s="15">
        <f>IF(K15="",-1,(-($L$6-(M15/L15))/$L$6))</f>
        <v>-7.601451533458653E-2</v>
      </c>
      <c r="O15" s="14">
        <f t="shared" si="0"/>
        <v>5604</v>
      </c>
      <c r="P15" s="15">
        <f>IF(K15="",-1,(-($M$6-(O15/L15))/$M$6))</f>
        <v>-0.17949512957651861</v>
      </c>
      <c r="Q15" s="63"/>
      <c r="R15" s="51"/>
      <c r="S15" s="51"/>
      <c r="T15" s="64"/>
    </row>
    <row r="16" spans="1:20" s="4" customFormat="1" ht="15.75" x14ac:dyDescent="0.2">
      <c r="A16" s="59"/>
      <c r="B16" s="29" t="s">
        <v>61</v>
      </c>
      <c r="C16" s="30" t="s">
        <v>62</v>
      </c>
      <c r="D16" s="30" t="s">
        <v>63</v>
      </c>
      <c r="E16" s="30"/>
      <c r="F16" s="30"/>
      <c r="G16" s="30" t="s">
        <v>57</v>
      </c>
      <c r="H16" s="29">
        <v>893</v>
      </c>
      <c r="I16" s="29">
        <v>897</v>
      </c>
      <c r="J16" s="60"/>
      <c r="K16" s="61" t="s">
        <v>199</v>
      </c>
      <c r="L16" s="62">
        <v>2</v>
      </c>
      <c r="M16" s="14">
        <f t="shared" si="1"/>
        <v>5733</v>
      </c>
      <c r="N16" s="15">
        <f t="shared" ref="N16:N78" si="2">IF(K16="",-1,(-($L$6-(M16/L16))/$L$6))</f>
        <v>-2.0305384947879521E-2</v>
      </c>
      <c r="O16" s="14">
        <f t="shared" si="0"/>
        <v>5856</v>
      </c>
      <c r="P16" s="15">
        <f t="shared" ref="P16:P78" si="3">IF(K16="",-1,(-($M$6-(O16/L16))/$M$6))</f>
        <v>-0.14259876495362117</v>
      </c>
      <c r="Q16" s="63"/>
      <c r="R16" s="51"/>
      <c r="S16" s="51"/>
      <c r="T16" s="64"/>
    </row>
    <row r="17" spans="1:20" s="4" customFormat="1" ht="15.75" x14ac:dyDescent="0.2">
      <c r="A17" s="59"/>
      <c r="B17" s="29" t="s">
        <v>64</v>
      </c>
      <c r="C17" s="30" t="s">
        <v>65</v>
      </c>
      <c r="D17" s="30" t="s">
        <v>66</v>
      </c>
      <c r="E17" s="30" t="s">
        <v>67</v>
      </c>
      <c r="F17" s="30"/>
      <c r="G17" s="30" t="s">
        <v>57</v>
      </c>
      <c r="H17" s="29">
        <v>759</v>
      </c>
      <c r="I17" s="29">
        <v>780</v>
      </c>
      <c r="J17" s="60"/>
      <c r="K17" s="61" t="s">
        <v>200</v>
      </c>
      <c r="L17" s="62">
        <v>2</v>
      </c>
      <c r="M17" s="14">
        <f t="shared" si="1"/>
        <v>5437</v>
      </c>
      <c r="N17" s="15">
        <f t="shared" si="2"/>
        <v>-7.0887908243785269E-2</v>
      </c>
      <c r="O17" s="14">
        <f t="shared" si="0"/>
        <v>5606</v>
      </c>
      <c r="P17" s="15">
        <f t="shared" si="3"/>
        <v>-0.1792023012858607</v>
      </c>
      <c r="Q17" s="63"/>
      <c r="R17" s="51"/>
      <c r="S17" s="51"/>
      <c r="T17" s="64"/>
    </row>
    <row r="18" spans="1:20" s="4" customFormat="1" ht="15.75" x14ac:dyDescent="0.2">
      <c r="A18" s="59"/>
      <c r="B18" s="29" t="s">
        <v>68</v>
      </c>
      <c r="C18" s="30" t="s">
        <v>69</v>
      </c>
      <c r="D18" s="30" t="s">
        <v>66</v>
      </c>
      <c r="E18" s="30" t="s">
        <v>70</v>
      </c>
      <c r="F18" s="30"/>
      <c r="G18" s="30" t="s">
        <v>57</v>
      </c>
      <c r="H18" s="29">
        <v>803</v>
      </c>
      <c r="I18" s="29">
        <v>824</v>
      </c>
      <c r="J18" s="60"/>
      <c r="K18" s="61" t="s">
        <v>201</v>
      </c>
      <c r="L18" s="62">
        <v>2</v>
      </c>
      <c r="M18" s="14">
        <f t="shared" si="1"/>
        <v>5146</v>
      </c>
      <c r="N18" s="15">
        <f t="shared" si="2"/>
        <v>-0.12061599702455748</v>
      </c>
      <c r="O18" s="14">
        <f t="shared" si="0"/>
        <v>5279</v>
      </c>
      <c r="P18" s="15">
        <f t="shared" si="3"/>
        <v>-0.22707972680843003</v>
      </c>
      <c r="Q18" s="63"/>
      <c r="R18" s="51"/>
      <c r="S18" s="51"/>
      <c r="T18" s="64"/>
    </row>
    <row r="19" spans="1:20" s="4" customFormat="1" ht="15.75" x14ac:dyDescent="0.2">
      <c r="A19" s="51"/>
      <c r="B19" s="65"/>
      <c r="C19" s="66"/>
      <c r="D19" s="66"/>
      <c r="E19" s="66"/>
      <c r="F19" s="66"/>
      <c r="G19" s="66"/>
      <c r="H19" s="65"/>
      <c r="I19" s="67"/>
      <c r="J19" s="59"/>
      <c r="K19" s="61" t="s">
        <v>202</v>
      </c>
      <c r="L19" s="62">
        <v>2</v>
      </c>
      <c r="M19" s="14">
        <f t="shared" si="1"/>
        <v>5088</v>
      </c>
      <c r="N19" s="15">
        <f t="shared" si="2"/>
        <v>-0.13052743740010658</v>
      </c>
      <c r="O19" s="14">
        <f t="shared" si="0"/>
        <v>5668</v>
      </c>
      <c r="P19" s="15">
        <f t="shared" si="3"/>
        <v>-0.17012462427546529</v>
      </c>
      <c r="Q19" s="63"/>
      <c r="R19" s="51"/>
      <c r="S19" s="51"/>
      <c r="T19" s="64"/>
    </row>
    <row r="20" spans="1:20" ht="15.75" x14ac:dyDescent="0.2">
      <c r="A20" s="9"/>
      <c r="B20" s="70" t="s">
        <v>71</v>
      </c>
      <c r="C20" s="10"/>
      <c r="D20" s="11"/>
      <c r="E20" s="11"/>
      <c r="F20" s="11"/>
      <c r="G20" s="10" t="s">
        <v>197</v>
      </c>
      <c r="H20" s="39">
        <v>1161</v>
      </c>
      <c r="I20" s="68">
        <v>1443</v>
      </c>
      <c r="J20" s="31"/>
      <c r="K20" s="61" t="s">
        <v>203</v>
      </c>
      <c r="L20" s="62">
        <v>2</v>
      </c>
      <c r="M20" s="14">
        <f t="shared" si="1"/>
        <v>6464</v>
      </c>
      <c r="N20" s="15">
        <f t="shared" si="2"/>
        <v>0.10461294116464448</v>
      </c>
      <c r="O20" s="14">
        <f t="shared" si="0"/>
        <v>6991</v>
      </c>
      <c r="P20" s="15">
        <f t="shared" si="3"/>
        <v>2.3581289994746308E-2</v>
      </c>
      <c r="Q20" s="8"/>
      <c r="T20" s="40"/>
    </row>
    <row r="21" spans="1:20" ht="15.75" x14ac:dyDescent="0.2">
      <c r="A21" s="9"/>
      <c r="B21" s="70" t="s">
        <v>72</v>
      </c>
      <c r="C21" s="10"/>
      <c r="D21" s="11"/>
      <c r="E21" s="11"/>
      <c r="F21" s="11"/>
      <c r="G21" s="10" t="s">
        <v>197</v>
      </c>
      <c r="H21" s="39">
        <v>980</v>
      </c>
      <c r="I21" s="68">
        <v>1011</v>
      </c>
      <c r="J21" s="31"/>
      <c r="K21" s="69" t="s">
        <v>204</v>
      </c>
      <c r="L21" s="62">
        <v>2</v>
      </c>
      <c r="M21" s="14">
        <f t="shared" si="1"/>
        <v>6342</v>
      </c>
      <c r="N21" s="15">
        <f t="shared" si="2"/>
        <v>8.3764738995386029E-2</v>
      </c>
      <c r="O21" s="14">
        <f t="shared" si="0"/>
        <v>7253</v>
      </c>
      <c r="P21" s="15">
        <f t="shared" si="3"/>
        <v>6.1941796070933336E-2</v>
      </c>
      <c r="Q21" s="8"/>
      <c r="T21" s="40"/>
    </row>
    <row r="22" spans="1:20" ht="15.75" x14ac:dyDescent="0.2">
      <c r="A22" s="9"/>
      <c r="B22" s="70" t="s">
        <v>73</v>
      </c>
      <c r="C22" s="10"/>
      <c r="D22" s="11"/>
      <c r="E22" s="11"/>
      <c r="F22" s="11"/>
      <c r="G22" s="10" t="s">
        <v>197</v>
      </c>
      <c r="H22" s="39">
        <v>536</v>
      </c>
      <c r="I22" s="68">
        <v>576</v>
      </c>
      <c r="J22" s="31"/>
      <c r="K22" s="69" t="s">
        <v>205</v>
      </c>
      <c r="L22" s="62">
        <v>2</v>
      </c>
      <c r="M22" s="14">
        <f t="shared" si="1"/>
        <v>6379</v>
      </c>
      <c r="N22" s="15">
        <f t="shared" si="2"/>
        <v>9.0087554407374246E-2</v>
      </c>
      <c r="O22" s="14">
        <f t="shared" si="0"/>
        <v>7142</v>
      </c>
      <c r="P22" s="15">
        <f t="shared" si="3"/>
        <v>4.5689825939418983E-2</v>
      </c>
      <c r="Q22" s="8"/>
      <c r="T22" s="40"/>
    </row>
    <row r="23" spans="1:20" ht="15.75" x14ac:dyDescent="0.2">
      <c r="A23" s="9"/>
      <c r="B23" s="70" t="s">
        <v>74</v>
      </c>
      <c r="C23" s="10"/>
      <c r="D23" s="11"/>
      <c r="E23" s="11"/>
      <c r="F23" s="11"/>
      <c r="G23" s="10" t="s">
        <v>197</v>
      </c>
      <c r="H23" s="39">
        <v>7</v>
      </c>
      <c r="I23" s="68">
        <v>8</v>
      </c>
      <c r="J23" s="31"/>
      <c r="K23" s="69" t="s">
        <v>206</v>
      </c>
      <c r="L23" s="62">
        <v>2</v>
      </c>
      <c r="M23" s="14">
        <f t="shared" si="1"/>
        <v>5819</v>
      </c>
      <c r="N23" s="15">
        <f t="shared" si="2"/>
        <v>-5.609111287582581E-3</v>
      </c>
      <c r="O23" s="14">
        <f>IF(K23="",0,(SUMIF($G$19:$G$200,K23,$I$19:$I$200)))</f>
        <v>6007</v>
      </c>
      <c r="P23" s="15">
        <f t="shared" si="3"/>
        <v>-0.1204902290089485</v>
      </c>
      <c r="Q23" s="8"/>
      <c r="T23" s="40"/>
    </row>
    <row r="24" spans="1:20" ht="15.75" x14ac:dyDescent="0.2">
      <c r="A24" s="9"/>
      <c r="B24" s="70" t="s">
        <v>75</v>
      </c>
      <c r="C24" s="10"/>
      <c r="D24" s="11"/>
      <c r="E24" s="11"/>
      <c r="F24" s="11"/>
      <c r="G24" s="10" t="s">
        <v>197</v>
      </c>
      <c r="H24" s="39">
        <v>1555</v>
      </c>
      <c r="I24" s="68">
        <v>1570</v>
      </c>
      <c r="J24" s="31"/>
      <c r="K24" s="69" t="s">
        <v>207</v>
      </c>
      <c r="L24" s="62">
        <v>2</v>
      </c>
      <c r="M24" s="14">
        <f t="shared" si="1"/>
        <v>5200</v>
      </c>
      <c r="N24" s="15">
        <f t="shared" si="2"/>
        <v>-0.11138810426111521</v>
      </c>
      <c r="O24" s="14">
        <f t="shared" si="0"/>
        <v>5317</v>
      </c>
      <c r="P24" s="15">
        <f t="shared" si="3"/>
        <v>-0.22151598928592961</v>
      </c>
      <c r="Q24" s="8"/>
      <c r="T24" s="40"/>
    </row>
    <row r="25" spans="1:20" ht="15.75" x14ac:dyDescent="0.2">
      <c r="A25" s="9"/>
      <c r="B25" s="70" t="s">
        <v>76</v>
      </c>
      <c r="C25" s="10"/>
      <c r="D25" s="11"/>
      <c r="E25" s="11"/>
      <c r="F25" s="11"/>
      <c r="G25" s="10" t="s">
        <v>197</v>
      </c>
      <c r="H25" s="39">
        <v>998</v>
      </c>
      <c r="I25" s="68">
        <v>1089</v>
      </c>
      <c r="J25" s="31"/>
      <c r="K25" s="69" t="s">
        <v>208</v>
      </c>
      <c r="L25" s="62">
        <v>2</v>
      </c>
      <c r="M25" s="14">
        <f t="shared" si="1"/>
        <v>5826</v>
      </c>
      <c r="N25" s="15">
        <f t="shared" si="2"/>
        <v>-4.4129029663956204E-3</v>
      </c>
      <c r="O25" s="14">
        <f t="shared" si="0"/>
        <v>6809</v>
      </c>
      <c r="P25" s="15">
        <f t="shared" si="3"/>
        <v>-3.0660844551240723E-3</v>
      </c>
      <c r="Q25" s="8"/>
      <c r="T25" s="40"/>
    </row>
    <row r="26" spans="1:20" ht="15.75" x14ac:dyDescent="0.2">
      <c r="A26" s="9"/>
      <c r="B26" s="70" t="s">
        <v>77</v>
      </c>
      <c r="C26" s="10"/>
      <c r="D26" s="11"/>
      <c r="E26" s="11"/>
      <c r="F26" s="11"/>
      <c r="G26" s="10" t="s">
        <v>197</v>
      </c>
      <c r="H26" s="39">
        <v>1000</v>
      </c>
      <c r="I26" s="68">
        <v>1013</v>
      </c>
      <c r="J26" s="31"/>
      <c r="K26" s="69" t="s">
        <v>209</v>
      </c>
      <c r="L26" s="62">
        <v>2</v>
      </c>
      <c r="M26" s="14">
        <f t="shared" si="1"/>
        <v>5444</v>
      </c>
      <c r="N26" s="15">
        <f t="shared" si="2"/>
        <v>-6.9691699922598313E-2</v>
      </c>
      <c r="O26" s="14">
        <f t="shared" si="0"/>
        <v>5847</v>
      </c>
      <c r="P26" s="15">
        <f t="shared" si="3"/>
        <v>-0.14391649226158179</v>
      </c>
      <c r="Q26" s="8"/>
      <c r="T26" s="40"/>
    </row>
    <row r="27" spans="1:20" ht="15.75" x14ac:dyDescent="0.2">
      <c r="A27" s="9"/>
      <c r="B27" s="70" t="s">
        <v>78</v>
      </c>
      <c r="C27" s="10"/>
      <c r="D27" s="11"/>
      <c r="E27" s="11"/>
      <c r="F27" s="11"/>
      <c r="G27" s="10" t="s">
        <v>198</v>
      </c>
      <c r="H27" s="39">
        <v>471</v>
      </c>
      <c r="I27" s="68">
        <v>481</v>
      </c>
      <c r="J27" s="31"/>
      <c r="K27" s="69" t="s">
        <v>210</v>
      </c>
      <c r="L27" s="62">
        <v>2</v>
      </c>
      <c r="M27" s="14">
        <f t="shared" si="1"/>
        <v>6739</v>
      </c>
      <c r="N27" s="15">
        <f t="shared" si="2"/>
        <v>0.15160683949698933</v>
      </c>
      <c r="O27" s="14">
        <f t="shared" si="0"/>
        <v>9012</v>
      </c>
      <c r="P27" s="15">
        <f t="shared" si="3"/>
        <v>0.31948427770457072</v>
      </c>
      <c r="Q27" s="8"/>
      <c r="T27" s="40"/>
    </row>
    <row r="28" spans="1:20" ht="15.75" x14ac:dyDescent="0.2">
      <c r="A28" s="9"/>
      <c r="B28" s="70" t="s">
        <v>79</v>
      </c>
      <c r="C28" s="10"/>
      <c r="D28" s="11"/>
      <c r="E28" s="11"/>
      <c r="F28" s="11"/>
      <c r="G28" s="10" t="s">
        <v>198</v>
      </c>
      <c r="H28" s="39">
        <v>728</v>
      </c>
      <c r="I28" s="68">
        <v>779</v>
      </c>
      <c r="J28" s="31"/>
      <c r="K28" s="69" t="s">
        <v>211</v>
      </c>
      <c r="L28" s="62">
        <v>2</v>
      </c>
      <c r="M28" s="14">
        <f t="shared" si="1"/>
        <v>7278</v>
      </c>
      <c r="N28" s="15">
        <f t="shared" si="2"/>
        <v>0.24371488022838528</v>
      </c>
      <c r="O28" s="14">
        <f t="shared" si="0"/>
        <v>12952</v>
      </c>
      <c r="P28" s="15">
        <f t="shared" si="3"/>
        <v>0.8963560103006657</v>
      </c>
      <c r="Q28" s="8"/>
      <c r="T28" s="40"/>
    </row>
    <row r="29" spans="1:20" ht="15.75" x14ac:dyDescent="0.2">
      <c r="A29" s="9"/>
      <c r="B29" s="70" t="s">
        <v>80</v>
      </c>
      <c r="C29" s="10"/>
      <c r="D29" s="11"/>
      <c r="E29" s="11"/>
      <c r="F29" s="11"/>
      <c r="G29" s="10" t="s">
        <v>198</v>
      </c>
      <c r="H29" s="39">
        <v>400</v>
      </c>
      <c r="I29" s="68">
        <v>406</v>
      </c>
      <c r="J29" s="31"/>
      <c r="K29" s="69" t="s">
        <v>212</v>
      </c>
      <c r="L29" s="62">
        <v>2</v>
      </c>
      <c r="M29" s="14">
        <f t="shared" si="1"/>
        <v>5395</v>
      </c>
      <c r="N29" s="15">
        <f t="shared" si="2"/>
        <v>-7.8065158170907034E-2</v>
      </c>
      <c r="O29" s="14">
        <f t="shared" si="0"/>
        <v>6596</v>
      </c>
      <c r="P29" s="15">
        <f t="shared" si="3"/>
        <v>-3.4252297410192152E-2</v>
      </c>
      <c r="Q29" s="8"/>
      <c r="T29" s="40"/>
    </row>
    <row r="30" spans="1:20" ht="15.75" x14ac:dyDescent="0.2">
      <c r="A30" s="9"/>
      <c r="B30" s="70" t="s">
        <v>81</v>
      </c>
      <c r="C30" s="10"/>
      <c r="D30" s="11"/>
      <c r="E30" s="11"/>
      <c r="F30" s="11"/>
      <c r="G30" s="10" t="s">
        <v>198</v>
      </c>
      <c r="H30" s="39">
        <v>677</v>
      </c>
      <c r="I30" s="68">
        <v>703</v>
      </c>
      <c r="J30" s="31"/>
      <c r="K30" s="78" t="s">
        <v>213</v>
      </c>
      <c r="L30" s="62">
        <v>2</v>
      </c>
      <c r="M30" s="14">
        <f t="shared" si="1"/>
        <v>5547</v>
      </c>
      <c r="N30" s="15">
        <f t="shared" si="2"/>
        <v>-5.2090348910847323E-2</v>
      </c>
      <c r="O30" s="14">
        <f t="shared" si="0"/>
        <v>7460</v>
      </c>
      <c r="P30" s="79">
        <f t="shared" si="3"/>
        <v>9.2249524154027679E-2</v>
      </c>
      <c r="Q30" s="8"/>
      <c r="T30" s="40"/>
    </row>
    <row r="31" spans="1:20" x14ac:dyDescent="0.2">
      <c r="A31" s="9"/>
      <c r="B31" s="70" t="s">
        <v>82</v>
      </c>
      <c r="C31" s="10"/>
      <c r="D31" s="11"/>
      <c r="E31" s="11"/>
      <c r="F31" s="11"/>
      <c r="G31" s="10" t="s">
        <v>198</v>
      </c>
      <c r="H31" s="39">
        <v>706</v>
      </c>
      <c r="I31" s="68">
        <v>719</v>
      </c>
      <c r="J31" s="8"/>
      <c r="K31" s="3"/>
      <c r="L31" s="2"/>
      <c r="M31" s="14">
        <f t="shared" ref="M31:M45" si="4">IF(K31="",0,(SUMIF($G$20:$G$91,K31,$H$20:$H$91)))</f>
        <v>0</v>
      </c>
      <c r="N31" s="15">
        <f t="shared" si="2"/>
        <v>-1</v>
      </c>
      <c r="O31" s="14">
        <f t="shared" ref="O31:O45" si="5">IF(K31="",0,(SUMIF($G$19:$G$91,K31,$I$19:$I$91)))</f>
        <v>0</v>
      </c>
      <c r="P31" s="15">
        <f t="shared" si="3"/>
        <v>-1</v>
      </c>
      <c r="T31" s="40"/>
    </row>
    <row r="32" spans="1:20" x14ac:dyDescent="0.2">
      <c r="A32" s="9"/>
      <c r="B32" s="70" t="s">
        <v>83</v>
      </c>
      <c r="C32" s="10"/>
      <c r="D32" s="11"/>
      <c r="E32" s="11"/>
      <c r="F32" s="11"/>
      <c r="G32" s="10" t="s">
        <v>198</v>
      </c>
      <c r="H32" s="39">
        <v>76</v>
      </c>
      <c r="I32" s="68">
        <v>76</v>
      </c>
      <c r="J32" s="8"/>
      <c r="K32" s="3"/>
      <c r="L32" s="2"/>
      <c r="M32" s="14">
        <f t="shared" si="4"/>
        <v>0</v>
      </c>
      <c r="N32" s="15">
        <f t="shared" si="2"/>
        <v>-1</v>
      </c>
      <c r="O32" s="14">
        <f t="shared" si="5"/>
        <v>0</v>
      </c>
      <c r="P32" s="15">
        <f t="shared" si="3"/>
        <v>-1</v>
      </c>
      <c r="T32" s="40"/>
    </row>
    <row r="33" spans="1:20" x14ac:dyDescent="0.2">
      <c r="A33" s="9"/>
      <c r="B33" s="70" t="s">
        <v>84</v>
      </c>
      <c r="C33" s="10"/>
      <c r="D33" s="11"/>
      <c r="E33" s="11"/>
      <c r="F33" s="11"/>
      <c r="G33" s="10" t="s">
        <v>198</v>
      </c>
      <c r="H33" s="39">
        <v>1176</v>
      </c>
      <c r="I33" s="68">
        <v>1202</v>
      </c>
      <c r="J33" s="8"/>
      <c r="K33" s="3"/>
      <c r="L33" s="2"/>
      <c r="M33" s="14">
        <f t="shared" si="4"/>
        <v>0</v>
      </c>
      <c r="N33" s="15">
        <f t="shared" si="2"/>
        <v>-1</v>
      </c>
      <c r="O33" s="14">
        <f t="shared" si="5"/>
        <v>0</v>
      </c>
      <c r="P33" s="15">
        <f t="shared" si="3"/>
        <v>-1</v>
      </c>
      <c r="T33" s="40"/>
    </row>
    <row r="34" spans="1:20" x14ac:dyDescent="0.2">
      <c r="A34" s="9"/>
      <c r="B34" s="70" t="s">
        <v>85</v>
      </c>
      <c r="C34" s="10"/>
      <c r="D34" s="11"/>
      <c r="E34" s="11"/>
      <c r="F34" s="11"/>
      <c r="G34" s="10" t="s">
        <v>198</v>
      </c>
      <c r="H34" s="39">
        <v>1173</v>
      </c>
      <c r="I34" s="68">
        <v>1238</v>
      </c>
      <c r="J34" s="8"/>
      <c r="K34" s="3"/>
      <c r="L34" s="2"/>
      <c r="M34" s="14">
        <f t="shared" si="4"/>
        <v>0</v>
      </c>
      <c r="N34" s="15">
        <f t="shared" si="2"/>
        <v>-1</v>
      </c>
      <c r="O34" s="14"/>
      <c r="P34" s="15">
        <f t="shared" si="3"/>
        <v>-1</v>
      </c>
      <c r="T34" s="40"/>
    </row>
    <row r="35" spans="1:20" x14ac:dyDescent="0.2">
      <c r="A35" s="9"/>
      <c r="B35" s="70" t="s">
        <v>86</v>
      </c>
      <c r="C35" s="10"/>
      <c r="D35" s="11"/>
      <c r="E35" s="11"/>
      <c r="F35" s="11"/>
      <c r="G35" s="10" t="s">
        <v>199</v>
      </c>
      <c r="H35" s="39">
        <v>1371</v>
      </c>
      <c r="I35" s="68">
        <v>1403</v>
      </c>
      <c r="J35" s="8"/>
      <c r="K35" s="80"/>
      <c r="L35" s="80"/>
      <c r="M35" s="80">
        <f t="shared" si="4"/>
        <v>0</v>
      </c>
      <c r="N35" s="80">
        <f t="shared" si="2"/>
        <v>-1</v>
      </c>
      <c r="O35" s="14">
        <f t="shared" si="5"/>
        <v>0</v>
      </c>
      <c r="P35" s="15">
        <f t="shared" si="3"/>
        <v>-1</v>
      </c>
      <c r="T35" s="40"/>
    </row>
    <row r="36" spans="1:20" x14ac:dyDescent="0.2">
      <c r="A36" s="9"/>
      <c r="B36" s="70" t="s">
        <v>87</v>
      </c>
      <c r="C36" s="10"/>
      <c r="D36" s="11"/>
      <c r="E36" s="11"/>
      <c r="F36" s="11"/>
      <c r="G36" s="10" t="s">
        <v>199</v>
      </c>
      <c r="H36" s="39">
        <v>831</v>
      </c>
      <c r="I36" s="68">
        <v>844</v>
      </c>
      <c r="J36" s="8"/>
      <c r="K36" s="80"/>
      <c r="L36" s="80"/>
      <c r="M36" s="80">
        <f t="shared" si="4"/>
        <v>0</v>
      </c>
      <c r="N36" s="80">
        <f t="shared" si="2"/>
        <v>-1</v>
      </c>
      <c r="O36" s="14">
        <f t="shared" si="5"/>
        <v>0</v>
      </c>
      <c r="P36" s="15">
        <f t="shared" si="3"/>
        <v>-1</v>
      </c>
      <c r="T36" s="40"/>
    </row>
    <row r="37" spans="1:20" x14ac:dyDescent="0.2">
      <c r="A37" s="9"/>
      <c r="B37" s="70" t="s">
        <v>88</v>
      </c>
      <c r="C37" s="10"/>
      <c r="D37" s="11"/>
      <c r="E37" s="11"/>
      <c r="F37" s="11"/>
      <c r="G37" s="10" t="s">
        <v>199</v>
      </c>
      <c r="H37" s="39">
        <v>664</v>
      </c>
      <c r="I37" s="68">
        <v>674</v>
      </c>
      <c r="J37" s="8"/>
      <c r="K37" s="80"/>
      <c r="L37" s="80"/>
      <c r="M37" s="80">
        <f t="shared" si="4"/>
        <v>0</v>
      </c>
      <c r="N37" s="80">
        <f t="shared" si="2"/>
        <v>-1</v>
      </c>
      <c r="O37" s="14">
        <f t="shared" si="5"/>
        <v>0</v>
      </c>
      <c r="P37" s="15">
        <f t="shared" si="3"/>
        <v>-1</v>
      </c>
      <c r="T37" s="40"/>
    </row>
    <row r="38" spans="1:20" x14ac:dyDescent="0.2">
      <c r="A38" s="9"/>
      <c r="B38" s="70" t="s">
        <v>89</v>
      </c>
      <c r="C38" s="10"/>
      <c r="D38" s="11"/>
      <c r="E38" s="11"/>
      <c r="F38" s="11"/>
      <c r="G38" s="10" t="s">
        <v>199</v>
      </c>
      <c r="H38" s="39">
        <v>695</v>
      </c>
      <c r="I38" s="68">
        <v>707</v>
      </c>
      <c r="J38" s="8"/>
      <c r="K38" s="80"/>
      <c r="L38" s="80"/>
      <c r="M38" s="80">
        <f t="shared" si="4"/>
        <v>0</v>
      </c>
      <c r="N38" s="80">
        <f t="shared" si="2"/>
        <v>-1</v>
      </c>
      <c r="O38" s="14">
        <f t="shared" si="5"/>
        <v>0</v>
      </c>
      <c r="P38" s="15">
        <f t="shared" si="3"/>
        <v>-1</v>
      </c>
      <c r="T38" s="40"/>
    </row>
    <row r="39" spans="1:20" x14ac:dyDescent="0.2">
      <c r="A39" s="9"/>
      <c r="B39" s="70" t="s">
        <v>90</v>
      </c>
      <c r="C39" s="10"/>
      <c r="D39" s="11"/>
      <c r="E39" s="11"/>
      <c r="F39" s="11"/>
      <c r="G39" s="10" t="s">
        <v>199</v>
      </c>
      <c r="H39" s="39">
        <v>344</v>
      </c>
      <c r="I39" s="68">
        <v>360</v>
      </c>
      <c r="J39" s="8"/>
      <c r="K39" s="80"/>
      <c r="L39" s="80"/>
      <c r="M39" s="80">
        <f t="shared" si="4"/>
        <v>0</v>
      </c>
      <c r="N39" s="80">
        <f t="shared" si="2"/>
        <v>-1</v>
      </c>
      <c r="O39" s="14">
        <f t="shared" si="5"/>
        <v>0</v>
      </c>
      <c r="P39" s="15">
        <f t="shared" si="3"/>
        <v>-1</v>
      </c>
      <c r="T39" s="40"/>
    </row>
    <row r="40" spans="1:20" x14ac:dyDescent="0.2">
      <c r="A40" s="9"/>
      <c r="B40" s="70" t="s">
        <v>91</v>
      </c>
      <c r="C40" s="10"/>
      <c r="D40" s="11"/>
      <c r="E40" s="11"/>
      <c r="F40" s="11"/>
      <c r="G40" s="10" t="s">
        <v>199</v>
      </c>
      <c r="H40" s="39">
        <v>674</v>
      </c>
      <c r="I40" s="68">
        <v>696</v>
      </c>
      <c r="J40" s="8"/>
      <c r="K40" s="80"/>
      <c r="L40" s="80"/>
      <c r="M40" s="80">
        <f t="shared" si="4"/>
        <v>0</v>
      </c>
      <c r="N40" s="80">
        <f t="shared" si="2"/>
        <v>-1</v>
      </c>
      <c r="O40" s="14">
        <f t="shared" si="5"/>
        <v>0</v>
      </c>
      <c r="P40" s="15">
        <f t="shared" si="3"/>
        <v>-1</v>
      </c>
      <c r="T40" s="40"/>
    </row>
    <row r="41" spans="1:20" x14ac:dyDescent="0.2">
      <c r="A41" s="9"/>
      <c r="B41" s="70" t="s">
        <v>92</v>
      </c>
      <c r="C41" s="10"/>
      <c r="D41" s="11"/>
      <c r="E41" s="11"/>
      <c r="F41" s="11"/>
      <c r="G41" s="10" t="s">
        <v>199</v>
      </c>
      <c r="H41" s="39">
        <v>252</v>
      </c>
      <c r="I41" s="68">
        <v>259</v>
      </c>
      <c r="J41" s="8"/>
      <c r="K41" s="80"/>
      <c r="L41" s="80"/>
      <c r="M41" s="80">
        <f t="shared" si="4"/>
        <v>0</v>
      </c>
      <c r="N41" s="80">
        <f t="shared" si="2"/>
        <v>-1</v>
      </c>
      <c r="O41" s="14">
        <f t="shared" si="5"/>
        <v>0</v>
      </c>
      <c r="P41" s="15">
        <f t="shared" si="3"/>
        <v>-1</v>
      </c>
      <c r="T41" s="40"/>
    </row>
    <row r="42" spans="1:20" x14ac:dyDescent="0.2">
      <c r="A42" s="9"/>
      <c r="B42" s="70" t="s">
        <v>93</v>
      </c>
      <c r="C42" s="10"/>
      <c r="D42" s="11"/>
      <c r="E42" s="11"/>
      <c r="F42" s="11"/>
      <c r="G42" s="10" t="s">
        <v>199</v>
      </c>
      <c r="H42" s="39">
        <v>902</v>
      </c>
      <c r="I42" s="68">
        <v>913</v>
      </c>
      <c r="J42" s="8"/>
      <c r="K42" s="80"/>
      <c r="L42" s="80"/>
      <c r="M42" s="80">
        <f t="shared" si="4"/>
        <v>0</v>
      </c>
      <c r="N42" s="80">
        <f t="shared" si="2"/>
        <v>-1</v>
      </c>
      <c r="O42" s="14">
        <f t="shared" si="5"/>
        <v>0</v>
      </c>
      <c r="P42" s="15">
        <f t="shared" si="3"/>
        <v>-1</v>
      </c>
      <c r="T42" s="40"/>
    </row>
    <row r="43" spans="1:20" x14ac:dyDescent="0.2">
      <c r="A43" s="9"/>
      <c r="B43" s="70" t="s">
        <v>94</v>
      </c>
      <c r="C43" s="10"/>
      <c r="D43" s="11"/>
      <c r="E43" s="11"/>
      <c r="F43" s="11"/>
      <c r="G43" s="10" t="s">
        <v>200</v>
      </c>
      <c r="H43" s="39">
        <v>479</v>
      </c>
      <c r="I43" s="68">
        <v>513</v>
      </c>
      <c r="J43" s="8"/>
      <c r="K43" s="80"/>
      <c r="L43" s="80"/>
      <c r="M43" s="80">
        <f t="shared" si="4"/>
        <v>0</v>
      </c>
      <c r="N43" s="80">
        <f t="shared" si="2"/>
        <v>-1</v>
      </c>
      <c r="O43" s="14">
        <f t="shared" si="5"/>
        <v>0</v>
      </c>
      <c r="P43" s="15">
        <f t="shared" si="3"/>
        <v>-1</v>
      </c>
      <c r="T43" s="40"/>
    </row>
    <row r="44" spans="1:20" x14ac:dyDescent="0.2">
      <c r="A44" s="9"/>
      <c r="B44" s="70" t="s">
        <v>95</v>
      </c>
      <c r="C44" s="10"/>
      <c r="D44" s="11"/>
      <c r="E44" s="11"/>
      <c r="F44" s="11"/>
      <c r="G44" s="10" t="s">
        <v>200</v>
      </c>
      <c r="H44" s="39">
        <v>702</v>
      </c>
      <c r="I44" s="68">
        <v>712</v>
      </c>
      <c r="J44" s="8"/>
      <c r="K44" s="80"/>
      <c r="L44" s="80"/>
      <c r="M44" s="80">
        <f t="shared" si="4"/>
        <v>0</v>
      </c>
      <c r="N44" s="80">
        <f t="shared" si="2"/>
        <v>-1</v>
      </c>
      <c r="O44" s="14">
        <f t="shared" si="5"/>
        <v>0</v>
      </c>
      <c r="P44" s="15">
        <f t="shared" si="3"/>
        <v>-1</v>
      </c>
      <c r="T44" s="40"/>
    </row>
    <row r="45" spans="1:20" x14ac:dyDescent="0.2">
      <c r="A45" s="9"/>
      <c r="B45" s="70" t="s">
        <v>96</v>
      </c>
      <c r="C45" s="10"/>
      <c r="D45" s="11"/>
      <c r="E45" s="11"/>
      <c r="F45" s="11"/>
      <c r="G45" s="10" t="s">
        <v>200</v>
      </c>
      <c r="H45" s="39">
        <v>566</v>
      </c>
      <c r="I45" s="68">
        <v>578</v>
      </c>
      <c r="J45" s="8"/>
      <c r="K45" s="80"/>
      <c r="L45" s="80"/>
      <c r="M45" s="80">
        <f t="shared" si="4"/>
        <v>0</v>
      </c>
      <c r="N45" s="80">
        <f t="shared" si="2"/>
        <v>-1</v>
      </c>
      <c r="O45" s="14">
        <f t="shared" si="5"/>
        <v>0</v>
      </c>
      <c r="P45" s="15">
        <f t="shared" si="3"/>
        <v>-1</v>
      </c>
      <c r="T45" s="40"/>
    </row>
    <row r="46" spans="1:20" x14ac:dyDescent="0.2">
      <c r="A46" s="9"/>
      <c r="B46" s="70" t="s">
        <v>97</v>
      </c>
      <c r="C46" s="10"/>
      <c r="D46" s="11"/>
      <c r="E46" s="11"/>
      <c r="F46" s="11"/>
      <c r="G46" s="10" t="s">
        <v>200</v>
      </c>
      <c r="H46" s="39">
        <v>364</v>
      </c>
      <c r="I46" s="68">
        <v>362</v>
      </c>
      <c r="J46" s="8"/>
      <c r="K46" s="80"/>
      <c r="L46" s="80"/>
      <c r="M46" s="80">
        <f t="shared" ref="M46:M77" si="6">IF(K46="",0,(SUMIF($G$20:$G$91,K46,$H$20:$H$91)))</f>
        <v>0</v>
      </c>
      <c r="N46" s="80">
        <f t="shared" si="2"/>
        <v>-1</v>
      </c>
      <c r="O46" s="14">
        <f t="shared" ref="O46:O77" si="7">IF(K46="",0,(SUMIF($G$19:$G$91,K46,$I$19:$I$91)))</f>
        <v>0</v>
      </c>
      <c r="P46" s="15">
        <f t="shared" si="3"/>
        <v>-1</v>
      </c>
      <c r="T46" s="40"/>
    </row>
    <row r="47" spans="1:20" x14ac:dyDescent="0.2">
      <c r="A47" s="9"/>
      <c r="B47" s="70" t="s">
        <v>98</v>
      </c>
      <c r="C47" s="10"/>
      <c r="D47" s="11"/>
      <c r="E47" s="11"/>
      <c r="F47" s="11"/>
      <c r="G47" s="10" t="s">
        <v>200</v>
      </c>
      <c r="H47" s="39">
        <v>147</v>
      </c>
      <c r="I47" s="68">
        <v>150</v>
      </c>
      <c r="J47" s="8"/>
      <c r="K47" s="80"/>
      <c r="L47" s="80"/>
      <c r="M47" s="80">
        <f t="shared" si="6"/>
        <v>0</v>
      </c>
      <c r="N47" s="80">
        <f t="shared" si="2"/>
        <v>-1</v>
      </c>
      <c r="O47" s="14">
        <f t="shared" si="7"/>
        <v>0</v>
      </c>
      <c r="P47" s="15">
        <f t="shared" si="3"/>
        <v>-1</v>
      </c>
      <c r="T47" s="40"/>
    </row>
    <row r="48" spans="1:20" x14ac:dyDescent="0.2">
      <c r="A48" s="9"/>
      <c r="B48" s="70" t="s">
        <v>99</v>
      </c>
      <c r="C48" s="10"/>
      <c r="D48" s="11"/>
      <c r="E48" s="11"/>
      <c r="F48" s="11"/>
      <c r="G48" s="10" t="s">
        <v>200</v>
      </c>
      <c r="H48" s="39">
        <v>1124</v>
      </c>
      <c r="I48" s="68">
        <v>1143</v>
      </c>
      <c r="J48" s="8"/>
      <c r="K48" s="80"/>
      <c r="L48" s="80"/>
      <c r="M48" s="80">
        <f t="shared" si="6"/>
        <v>0</v>
      </c>
      <c r="N48" s="80">
        <f t="shared" si="2"/>
        <v>-1</v>
      </c>
      <c r="O48" s="14">
        <f t="shared" si="7"/>
        <v>0</v>
      </c>
      <c r="P48" s="15">
        <f t="shared" si="3"/>
        <v>-1</v>
      </c>
      <c r="T48" s="40"/>
    </row>
    <row r="49" spans="1:20" x14ac:dyDescent="0.2">
      <c r="A49" s="9"/>
      <c r="B49" s="70" t="s">
        <v>100</v>
      </c>
      <c r="C49" s="10"/>
      <c r="D49" s="11"/>
      <c r="E49" s="11"/>
      <c r="F49" s="11"/>
      <c r="G49" s="10" t="s">
        <v>200</v>
      </c>
      <c r="H49" s="39">
        <v>1329</v>
      </c>
      <c r="I49" s="68">
        <v>1361</v>
      </c>
      <c r="J49" s="8"/>
      <c r="K49" s="80"/>
      <c r="L49" s="80"/>
      <c r="M49" s="80">
        <f t="shared" si="6"/>
        <v>0</v>
      </c>
      <c r="N49" s="80">
        <f t="shared" si="2"/>
        <v>-1</v>
      </c>
      <c r="O49" s="14">
        <f t="shared" si="7"/>
        <v>0</v>
      </c>
      <c r="P49" s="15">
        <f t="shared" si="3"/>
        <v>-1</v>
      </c>
      <c r="T49" s="40"/>
    </row>
    <row r="50" spans="1:20" x14ac:dyDescent="0.2">
      <c r="A50" s="9"/>
      <c r="B50" s="70" t="s">
        <v>101</v>
      </c>
      <c r="C50" s="10"/>
      <c r="D50" s="11"/>
      <c r="E50" s="11"/>
      <c r="F50" s="11"/>
      <c r="G50" s="10" t="s">
        <v>200</v>
      </c>
      <c r="H50" s="39">
        <v>17</v>
      </c>
      <c r="I50" s="68">
        <v>33</v>
      </c>
      <c r="J50" s="8"/>
      <c r="K50" s="3"/>
      <c r="L50" s="2"/>
      <c r="M50" s="14">
        <f t="shared" si="6"/>
        <v>0</v>
      </c>
      <c r="N50" s="15">
        <f t="shared" si="2"/>
        <v>-1</v>
      </c>
      <c r="O50" s="14">
        <f t="shared" si="7"/>
        <v>0</v>
      </c>
      <c r="P50" s="15">
        <f t="shared" si="3"/>
        <v>-1</v>
      </c>
      <c r="T50" s="40"/>
    </row>
    <row r="51" spans="1:20" x14ac:dyDescent="0.2">
      <c r="A51" s="9"/>
      <c r="B51" s="70" t="s">
        <v>102</v>
      </c>
      <c r="C51" s="10"/>
      <c r="D51" s="11"/>
      <c r="E51" s="11"/>
      <c r="F51" s="11"/>
      <c r="G51" s="10" t="s">
        <v>200</v>
      </c>
      <c r="H51" s="39">
        <v>709</v>
      </c>
      <c r="I51" s="68">
        <v>754</v>
      </c>
      <c r="J51" s="8"/>
      <c r="K51" s="3"/>
      <c r="L51" s="2"/>
      <c r="M51" s="14">
        <f t="shared" si="6"/>
        <v>0</v>
      </c>
      <c r="N51" s="15">
        <f t="shared" si="2"/>
        <v>-1</v>
      </c>
      <c r="O51" s="14">
        <f t="shared" si="7"/>
        <v>0</v>
      </c>
      <c r="P51" s="15">
        <f t="shared" si="3"/>
        <v>-1</v>
      </c>
      <c r="T51" s="40"/>
    </row>
    <row r="52" spans="1:20" x14ac:dyDescent="0.2">
      <c r="A52" s="9"/>
      <c r="B52" s="70" t="s">
        <v>103</v>
      </c>
      <c r="C52" s="10"/>
      <c r="D52" s="11"/>
      <c r="E52" s="11"/>
      <c r="F52" s="11"/>
      <c r="G52" s="10" t="s">
        <v>201</v>
      </c>
      <c r="H52" s="39">
        <v>1096</v>
      </c>
      <c r="I52" s="68">
        <v>1119</v>
      </c>
      <c r="J52" s="8"/>
      <c r="K52" s="3"/>
      <c r="L52" s="2"/>
      <c r="M52" s="14">
        <f t="shared" si="6"/>
        <v>0</v>
      </c>
      <c r="N52" s="15">
        <f t="shared" si="2"/>
        <v>-1</v>
      </c>
      <c r="O52" s="14">
        <f t="shared" si="7"/>
        <v>0</v>
      </c>
      <c r="P52" s="15">
        <f t="shared" si="3"/>
        <v>-1</v>
      </c>
      <c r="T52" s="40"/>
    </row>
    <row r="53" spans="1:20" x14ac:dyDescent="0.2">
      <c r="A53" s="9"/>
      <c r="B53" s="70" t="s">
        <v>104</v>
      </c>
      <c r="C53" s="10"/>
      <c r="D53" s="11"/>
      <c r="E53" s="11"/>
      <c r="F53" s="11"/>
      <c r="G53" s="10" t="s">
        <v>201</v>
      </c>
      <c r="H53" s="39">
        <v>304</v>
      </c>
      <c r="I53" s="68">
        <v>342</v>
      </c>
      <c r="J53" s="8"/>
      <c r="K53" s="3"/>
      <c r="L53" s="2"/>
      <c r="M53" s="14">
        <f t="shared" si="6"/>
        <v>0</v>
      </c>
      <c r="N53" s="15">
        <f t="shared" si="2"/>
        <v>-1</v>
      </c>
      <c r="O53" s="14">
        <f t="shared" si="7"/>
        <v>0</v>
      </c>
      <c r="P53" s="15">
        <f t="shared" si="3"/>
        <v>-1</v>
      </c>
      <c r="T53" s="40"/>
    </row>
    <row r="54" spans="1:20" x14ac:dyDescent="0.2">
      <c r="A54" s="9"/>
      <c r="B54" s="70" t="s">
        <v>105</v>
      </c>
      <c r="C54" s="10"/>
      <c r="D54" s="11"/>
      <c r="E54" s="11"/>
      <c r="F54" s="11"/>
      <c r="G54" s="10" t="s">
        <v>201</v>
      </c>
      <c r="H54" s="39">
        <v>677</v>
      </c>
      <c r="I54" s="68">
        <v>692</v>
      </c>
      <c r="J54" s="8"/>
      <c r="K54" s="3"/>
      <c r="L54" s="2"/>
      <c r="M54" s="14">
        <f t="shared" si="6"/>
        <v>0</v>
      </c>
      <c r="N54" s="15">
        <f t="shared" si="2"/>
        <v>-1</v>
      </c>
      <c r="O54" s="14">
        <f t="shared" si="7"/>
        <v>0</v>
      </c>
      <c r="P54" s="15">
        <f t="shared" si="3"/>
        <v>-1</v>
      </c>
      <c r="T54" s="40"/>
    </row>
    <row r="55" spans="1:20" x14ac:dyDescent="0.2">
      <c r="A55" s="9"/>
      <c r="B55" s="70" t="s">
        <v>106</v>
      </c>
      <c r="C55" s="10"/>
      <c r="D55" s="11"/>
      <c r="E55" s="11"/>
      <c r="F55" s="11"/>
      <c r="G55" s="10" t="s">
        <v>201</v>
      </c>
      <c r="H55" s="39">
        <v>552</v>
      </c>
      <c r="I55" s="68">
        <v>565</v>
      </c>
      <c r="J55" s="8"/>
      <c r="K55" s="3"/>
      <c r="L55" s="2"/>
      <c r="M55" s="14">
        <f t="shared" si="6"/>
        <v>0</v>
      </c>
      <c r="N55" s="15">
        <f t="shared" si="2"/>
        <v>-1</v>
      </c>
      <c r="O55" s="14">
        <f t="shared" si="7"/>
        <v>0</v>
      </c>
      <c r="P55" s="15">
        <f t="shared" si="3"/>
        <v>-1</v>
      </c>
      <c r="T55" s="40"/>
    </row>
    <row r="56" spans="1:20" x14ac:dyDescent="0.2">
      <c r="A56" s="9"/>
      <c r="B56" s="70" t="s">
        <v>107</v>
      </c>
      <c r="C56" s="10"/>
      <c r="D56" s="11"/>
      <c r="E56" s="11"/>
      <c r="F56" s="11"/>
      <c r="G56" s="10" t="s">
        <v>201</v>
      </c>
      <c r="H56" s="39">
        <v>1134</v>
      </c>
      <c r="I56" s="68">
        <v>1156</v>
      </c>
      <c r="J56" s="8"/>
      <c r="K56" s="3"/>
      <c r="L56" s="2"/>
      <c r="M56" s="14">
        <f t="shared" si="6"/>
        <v>0</v>
      </c>
      <c r="N56" s="15">
        <f t="shared" si="2"/>
        <v>-1</v>
      </c>
      <c r="O56" s="14">
        <f t="shared" si="7"/>
        <v>0</v>
      </c>
      <c r="P56" s="15">
        <f t="shared" si="3"/>
        <v>-1</v>
      </c>
      <c r="T56" s="40"/>
    </row>
    <row r="57" spans="1:20" x14ac:dyDescent="0.2">
      <c r="A57" s="9"/>
      <c r="B57" s="70" t="s">
        <v>108</v>
      </c>
      <c r="C57" s="10"/>
      <c r="D57" s="11"/>
      <c r="E57" s="11"/>
      <c r="F57" s="11"/>
      <c r="G57" s="10" t="s">
        <v>201</v>
      </c>
      <c r="H57" s="39">
        <v>102</v>
      </c>
      <c r="I57" s="68">
        <v>105</v>
      </c>
      <c r="J57" s="8"/>
      <c r="K57" s="3"/>
      <c r="L57" s="2"/>
      <c r="M57" s="14">
        <f t="shared" si="6"/>
        <v>0</v>
      </c>
      <c r="N57" s="15">
        <f t="shared" si="2"/>
        <v>-1</v>
      </c>
      <c r="O57" s="14">
        <f t="shared" si="7"/>
        <v>0</v>
      </c>
      <c r="P57" s="15">
        <f t="shared" si="3"/>
        <v>-1</v>
      </c>
      <c r="T57" s="40"/>
    </row>
    <row r="58" spans="1:20" x14ac:dyDescent="0.2">
      <c r="A58" s="9"/>
      <c r="B58" s="70" t="s">
        <v>109</v>
      </c>
      <c r="C58" s="10"/>
      <c r="D58" s="11"/>
      <c r="E58" s="11"/>
      <c r="F58" s="11"/>
      <c r="G58" s="10" t="s">
        <v>201</v>
      </c>
      <c r="H58" s="39">
        <v>544</v>
      </c>
      <c r="I58" s="68">
        <v>557</v>
      </c>
      <c r="J58" s="8"/>
      <c r="K58" s="3"/>
      <c r="L58" s="2"/>
      <c r="M58" s="14">
        <f t="shared" si="6"/>
        <v>0</v>
      </c>
      <c r="N58" s="15">
        <f t="shared" si="2"/>
        <v>-1</v>
      </c>
      <c r="O58" s="14">
        <f t="shared" si="7"/>
        <v>0</v>
      </c>
      <c r="P58" s="15">
        <f t="shared" si="3"/>
        <v>-1</v>
      </c>
      <c r="T58" s="40"/>
    </row>
    <row r="59" spans="1:20" x14ac:dyDescent="0.2">
      <c r="A59" s="9"/>
      <c r="B59" s="70" t="s">
        <v>110</v>
      </c>
      <c r="C59" s="10"/>
      <c r="D59" s="11"/>
      <c r="E59" s="11"/>
      <c r="F59" s="11"/>
      <c r="G59" s="10" t="s">
        <v>201</v>
      </c>
      <c r="H59" s="39">
        <v>691</v>
      </c>
      <c r="I59" s="68">
        <v>696</v>
      </c>
      <c r="J59" s="8"/>
      <c r="K59" s="3"/>
      <c r="L59" s="2"/>
      <c r="M59" s="14">
        <f t="shared" si="6"/>
        <v>0</v>
      </c>
      <c r="N59" s="15">
        <f t="shared" si="2"/>
        <v>-1</v>
      </c>
      <c r="O59" s="14">
        <f t="shared" si="7"/>
        <v>0</v>
      </c>
      <c r="P59" s="15">
        <f t="shared" si="3"/>
        <v>-1</v>
      </c>
      <c r="T59" s="40"/>
    </row>
    <row r="60" spans="1:20" x14ac:dyDescent="0.2">
      <c r="A60" s="9"/>
      <c r="B60" s="70" t="s">
        <v>111</v>
      </c>
      <c r="C60" s="10"/>
      <c r="D60" s="11"/>
      <c r="E60" s="11"/>
      <c r="F60" s="11"/>
      <c r="G60" s="10" t="s">
        <v>201</v>
      </c>
      <c r="H60" s="39">
        <v>46</v>
      </c>
      <c r="I60" s="68">
        <v>47</v>
      </c>
      <c r="J60" s="8"/>
      <c r="K60" s="3"/>
      <c r="L60" s="2"/>
      <c r="M60" s="14">
        <f t="shared" si="6"/>
        <v>0</v>
      </c>
      <c r="N60" s="15">
        <f t="shared" si="2"/>
        <v>-1</v>
      </c>
      <c r="O60" s="14">
        <f t="shared" si="7"/>
        <v>0</v>
      </c>
      <c r="P60" s="15">
        <f t="shared" si="3"/>
        <v>-1</v>
      </c>
      <c r="T60" s="40"/>
    </row>
    <row r="61" spans="1:20" x14ac:dyDescent="0.2">
      <c r="A61" s="9"/>
      <c r="B61" s="70" t="s">
        <v>112</v>
      </c>
      <c r="C61" s="10"/>
      <c r="D61" s="11"/>
      <c r="E61" s="11"/>
      <c r="F61" s="11"/>
      <c r="G61" s="10" t="s">
        <v>202</v>
      </c>
      <c r="H61" s="39">
        <v>1073</v>
      </c>
      <c r="I61" s="68">
        <v>1212</v>
      </c>
      <c r="J61" s="8"/>
      <c r="K61" s="3"/>
      <c r="L61" s="2"/>
      <c r="M61" s="14">
        <f t="shared" si="6"/>
        <v>0</v>
      </c>
      <c r="N61" s="15">
        <f t="shared" si="2"/>
        <v>-1</v>
      </c>
      <c r="O61" s="14">
        <f t="shared" si="7"/>
        <v>0</v>
      </c>
      <c r="P61" s="15">
        <f t="shared" si="3"/>
        <v>-1</v>
      </c>
      <c r="T61" s="40"/>
    </row>
    <row r="62" spans="1:20" x14ac:dyDescent="0.2">
      <c r="A62" s="9"/>
      <c r="B62" s="70" t="s">
        <v>113</v>
      </c>
      <c r="C62" s="10"/>
      <c r="D62" s="11"/>
      <c r="E62" s="11"/>
      <c r="F62" s="11"/>
      <c r="G62" s="10" t="s">
        <v>202</v>
      </c>
      <c r="H62" s="39">
        <v>888</v>
      </c>
      <c r="I62" s="68">
        <v>912</v>
      </c>
      <c r="J62" s="8"/>
      <c r="K62" s="3"/>
      <c r="L62" s="2"/>
      <c r="M62" s="14">
        <f t="shared" si="6"/>
        <v>0</v>
      </c>
      <c r="N62" s="15">
        <f t="shared" si="2"/>
        <v>-1</v>
      </c>
      <c r="O62" s="14">
        <f t="shared" si="7"/>
        <v>0</v>
      </c>
      <c r="P62" s="15">
        <f t="shared" si="3"/>
        <v>-1</v>
      </c>
      <c r="T62" s="40"/>
    </row>
    <row r="63" spans="1:20" x14ac:dyDescent="0.2">
      <c r="A63" s="9"/>
      <c r="B63" s="70" t="s">
        <v>114</v>
      </c>
      <c r="C63" s="10"/>
      <c r="D63" s="11"/>
      <c r="E63" s="11"/>
      <c r="F63" s="11"/>
      <c r="G63" s="10" t="s">
        <v>202</v>
      </c>
      <c r="H63" s="39">
        <v>923</v>
      </c>
      <c r="I63" s="68">
        <v>1045</v>
      </c>
      <c r="J63" s="8"/>
      <c r="K63" s="3"/>
      <c r="L63" s="2"/>
      <c r="M63" s="14">
        <f t="shared" si="6"/>
        <v>0</v>
      </c>
      <c r="N63" s="15">
        <f t="shared" si="2"/>
        <v>-1</v>
      </c>
      <c r="O63" s="14">
        <f t="shared" si="7"/>
        <v>0</v>
      </c>
      <c r="P63" s="15">
        <f t="shared" si="3"/>
        <v>-1</v>
      </c>
      <c r="T63" s="40"/>
    </row>
    <row r="64" spans="1:20" x14ac:dyDescent="0.2">
      <c r="A64" s="9"/>
      <c r="B64" s="70" t="s">
        <v>115</v>
      </c>
      <c r="C64" s="10"/>
      <c r="D64" s="11"/>
      <c r="E64" s="11"/>
      <c r="F64" s="11"/>
      <c r="G64" s="10" t="s">
        <v>202</v>
      </c>
      <c r="H64" s="39">
        <v>957</v>
      </c>
      <c r="I64" s="68">
        <v>991</v>
      </c>
      <c r="J64" s="8"/>
      <c r="K64" s="3"/>
      <c r="L64" s="2"/>
      <c r="M64" s="14">
        <f t="shared" si="6"/>
        <v>0</v>
      </c>
      <c r="N64" s="15">
        <f t="shared" si="2"/>
        <v>-1</v>
      </c>
      <c r="O64" s="14">
        <f t="shared" si="7"/>
        <v>0</v>
      </c>
      <c r="P64" s="15">
        <f t="shared" si="3"/>
        <v>-1</v>
      </c>
      <c r="T64" s="40"/>
    </row>
    <row r="65" spans="1:20" x14ac:dyDescent="0.2">
      <c r="A65" s="9"/>
      <c r="B65" s="70" t="s">
        <v>116</v>
      </c>
      <c r="C65" s="10"/>
      <c r="D65" s="11"/>
      <c r="E65" s="11"/>
      <c r="F65" s="11"/>
      <c r="G65" s="10" t="s">
        <v>202</v>
      </c>
      <c r="H65" s="39">
        <v>645</v>
      </c>
      <c r="I65" s="68">
        <v>670</v>
      </c>
      <c r="J65" s="8"/>
      <c r="K65" s="3"/>
      <c r="L65" s="2"/>
      <c r="M65" s="14">
        <f t="shared" si="6"/>
        <v>0</v>
      </c>
      <c r="N65" s="15">
        <f t="shared" si="2"/>
        <v>-1</v>
      </c>
      <c r="O65" s="14">
        <f t="shared" si="7"/>
        <v>0</v>
      </c>
      <c r="P65" s="15">
        <f t="shared" si="3"/>
        <v>-1</v>
      </c>
      <c r="T65" s="40"/>
    </row>
    <row r="66" spans="1:20" x14ac:dyDescent="0.2">
      <c r="A66" s="9"/>
      <c r="B66" s="70" t="s">
        <v>117</v>
      </c>
      <c r="C66" s="10"/>
      <c r="D66" s="11"/>
      <c r="E66" s="11"/>
      <c r="F66" s="11"/>
      <c r="G66" s="10" t="s">
        <v>202</v>
      </c>
      <c r="H66" s="39">
        <v>602</v>
      </c>
      <c r="I66" s="68">
        <v>838</v>
      </c>
      <c r="J66" s="8"/>
      <c r="K66" s="3"/>
      <c r="L66" s="2"/>
      <c r="M66" s="14">
        <f t="shared" si="6"/>
        <v>0</v>
      </c>
      <c r="N66" s="15">
        <f t="shared" si="2"/>
        <v>-1</v>
      </c>
      <c r="O66" s="14">
        <f t="shared" si="7"/>
        <v>0</v>
      </c>
      <c r="P66" s="15">
        <f t="shared" si="3"/>
        <v>-1</v>
      </c>
      <c r="T66" s="40"/>
    </row>
    <row r="67" spans="1:20" x14ac:dyDescent="0.2">
      <c r="A67" s="9"/>
      <c r="B67" s="70" t="s">
        <v>118</v>
      </c>
      <c r="C67" s="10"/>
      <c r="D67" s="11"/>
      <c r="E67" s="11"/>
      <c r="F67" s="11"/>
      <c r="G67" s="10" t="s">
        <v>203</v>
      </c>
      <c r="H67" s="39">
        <v>310</v>
      </c>
      <c r="I67" s="68">
        <v>310</v>
      </c>
      <c r="J67" s="8"/>
      <c r="K67" s="3"/>
      <c r="L67" s="2"/>
      <c r="M67" s="14">
        <f t="shared" si="6"/>
        <v>0</v>
      </c>
      <c r="N67" s="15">
        <f t="shared" si="2"/>
        <v>-1</v>
      </c>
      <c r="O67" s="14">
        <f t="shared" si="7"/>
        <v>0</v>
      </c>
      <c r="P67" s="15">
        <f t="shared" si="3"/>
        <v>-1</v>
      </c>
      <c r="T67" s="40"/>
    </row>
    <row r="68" spans="1:20" x14ac:dyDescent="0.2">
      <c r="A68" s="9"/>
      <c r="B68" s="70" t="s">
        <v>119</v>
      </c>
      <c r="C68" s="10"/>
      <c r="D68" s="11"/>
      <c r="E68" s="11"/>
      <c r="F68" s="11"/>
      <c r="G68" s="10" t="s">
        <v>203</v>
      </c>
      <c r="H68" s="39">
        <v>851</v>
      </c>
      <c r="I68" s="68">
        <v>910</v>
      </c>
      <c r="J68" s="8"/>
      <c r="K68" s="3"/>
      <c r="L68" s="2"/>
      <c r="M68" s="14">
        <f t="shared" si="6"/>
        <v>0</v>
      </c>
      <c r="N68" s="15">
        <f t="shared" si="2"/>
        <v>-1</v>
      </c>
      <c r="O68" s="14">
        <f t="shared" si="7"/>
        <v>0</v>
      </c>
      <c r="P68" s="15">
        <f t="shared" si="3"/>
        <v>-1</v>
      </c>
      <c r="T68" s="40"/>
    </row>
    <row r="69" spans="1:20" x14ac:dyDescent="0.2">
      <c r="A69" s="9"/>
      <c r="B69" s="70" t="s">
        <v>120</v>
      </c>
      <c r="C69" s="10"/>
      <c r="D69" s="11"/>
      <c r="E69" s="11"/>
      <c r="F69" s="11"/>
      <c r="G69" s="10" t="s">
        <v>203</v>
      </c>
      <c r="H69" s="39">
        <v>1136</v>
      </c>
      <c r="I69" s="68">
        <v>1161</v>
      </c>
      <c r="J69" s="8"/>
      <c r="K69" s="3"/>
      <c r="L69" s="2"/>
      <c r="M69" s="14">
        <f t="shared" si="6"/>
        <v>0</v>
      </c>
      <c r="N69" s="15">
        <f t="shared" si="2"/>
        <v>-1</v>
      </c>
      <c r="O69" s="14">
        <f t="shared" si="7"/>
        <v>0</v>
      </c>
      <c r="P69" s="15">
        <f t="shared" si="3"/>
        <v>-1</v>
      </c>
      <c r="T69" s="40"/>
    </row>
    <row r="70" spans="1:20" x14ac:dyDescent="0.2">
      <c r="A70" s="9"/>
      <c r="B70" s="70" t="s">
        <v>121</v>
      </c>
      <c r="C70" s="10"/>
      <c r="D70" s="11"/>
      <c r="E70" s="11"/>
      <c r="F70" s="11"/>
      <c r="G70" s="10" t="s">
        <v>203</v>
      </c>
      <c r="H70" s="39">
        <v>1239</v>
      </c>
      <c r="I70" s="68">
        <v>1414</v>
      </c>
      <c r="J70" s="8"/>
      <c r="K70" s="3"/>
      <c r="L70" s="2"/>
      <c r="M70" s="14">
        <f t="shared" si="6"/>
        <v>0</v>
      </c>
      <c r="N70" s="15">
        <f t="shared" si="2"/>
        <v>-1</v>
      </c>
      <c r="O70" s="14">
        <f t="shared" si="7"/>
        <v>0</v>
      </c>
      <c r="P70" s="15">
        <f t="shared" si="3"/>
        <v>-1</v>
      </c>
      <c r="T70" s="40"/>
    </row>
    <row r="71" spans="1:20" x14ac:dyDescent="0.2">
      <c r="A71" s="9"/>
      <c r="B71" s="70" t="s">
        <v>122</v>
      </c>
      <c r="C71" s="10"/>
      <c r="D71" s="11"/>
      <c r="E71" s="11"/>
      <c r="F71" s="11"/>
      <c r="G71" s="10" t="s">
        <v>203</v>
      </c>
      <c r="H71" s="39">
        <v>1345</v>
      </c>
      <c r="I71" s="68">
        <v>1569</v>
      </c>
      <c r="J71" s="8"/>
      <c r="K71" s="3"/>
      <c r="L71" s="2"/>
      <c r="M71" s="14">
        <f t="shared" si="6"/>
        <v>0</v>
      </c>
      <c r="N71" s="15">
        <f t="shared" si="2"/>
        <v>-1</v>
      </c>
      <c r="O71" s="14">
        <f t="shared" si="7"/>
        <v>0</v>
      </c>
      <c r="P71" s="15">
        <f t="shared" si="3"/>
        <v>-1</v>
      </c>
      <c r="T71" s="40"/>
    </row>
    <row r="72" spans="1:20" x14ac:dyDescent="0.2">
      <c r="A72" s="9"/>
      <c r="B72" s="70" t="s">
        <v>123</v>
      </c>
      <c r="C72" s="10"/>
      <c r="D72" s="11"/>
      <c r="E72" s="11"/>
      <c r="F72" s="11"/>
      <c r="G72" s="10" t="s">
        <v>203</v>
      </c>
      <c r="H72" s="39">
        <v>615</v>
      </c>
      <c r="I72" s="68">
        <v>634</v>
      </c>
      <c r="J72" s="8"/>
      <c r="K72" s="3"/>
      <c r="L72" s="2"/>
      <c r="M72" s="14">
        <f t="shared" si="6"/>
        <v>0</v>
      </c>
      <c r="N72" s="15">
        <f t="shared" si="2"/>
        <v>-1</v>
      </c>
      <c r="O72" s="14">
        <f t="shared" si="7"/>
        <v>0</v>
      </c>
      <c r="P72" s="15">
        <f t="shared" si="3"/>
        <v>-1</v>
      </c>
      <c r="T72" s="40"/>
    </row>
    <row r="73" spans="1:20" x14ac:dyDescent="0.2">
      <c r="A73" s="9"/>
      <c r="B73" s="70" t="s">
        <v>124</v>
      </c>
      <c r="C73" s="10"/>
      <c r="D73" s="11"/>
      <c r="E73" s="11"/>
      <c r="F73" s="11"/>
      <c r="G73" s="10" t="s">
        <v>203</v>
      </c>
      <c r="H73" s="39">
        <v>968</v>
      </c>
      <c r="I73" s="68">
        <v>993</v>
      </c>
      <c r="J73" s="8"/>
      <c r="K73" s="3"/>
      <c r="L73" s="2"/>
      <c r="M73" s="14">
        <f t="shared" si="6"/>
        <v>0</v>
      </c>
      <c r="N73" s="15">
        <f t="shared" si="2"/>
        <v>-1</v>
      </c>
      <c r="O73" s="14">
        <f t="shared" si="7"/>
        <v>0</v>
      </c>
      <c r="P73" s="15">
        <f t="shared" si="3"/>
        <v>-1</v>
      </c>
      <c r="T73" s="40"/>
    </row>
    <row r="74" spans="1:20" x14ac:dyDescent="0.2">
      <c r="A74" s="9"/>
      <c r="B74" s="70" t="s">
        <v>125</v>
      </c>
      <c r="C74" s="10"/>
      <c r="D74" s="11"/>
      <c r="E74" s="11"/>
      <c r="F74" s="11"/>
      <c r="G74" s="10" t="s">
        <v>204</v>
      </c>
      <c r="H74" s="39">
        <v>1220</v>
      </c>
      <c r="I74" s="68">
        <v>1320</v>
      </c>
      <c r="J74" s="8"/>
      <c r="K74" s="3"/>
      <c r="L74" s="2"/>
      <c r="M74" s="14">
        <f t="shared" si="6"/>
        <v>0</v>
      </c>
      <c r="N74" s="15">
        <f t="shared" si="2"/>
        <v>-1</v>
      </c>
      <c r="O74" s="14">
        <f t="shared" si="7"/>
        <v>0</v>
      </c>
      <c r="P74" s="15">
        <f t="shared" si="3"/>
        <v>-1</v>
      </c>
      <c r="T74" s="40"/>
    </row>
    <row r="75" spans="1:20" x14ac:dyDescent="0.2">
      <c r="A75" s="9"/>
      <c r="B75" s="70" t="s">
        <v>126</v>
      </c>
      <c r="C75" s="10"/>
      <c r="D75" s="11"/>
      <c r="E75" s="11"/>
      <c r="F75" s="11"/>
      <c r="G75" s="10" t="s">
        <v>204</v>
      </c>
      <c r="H75" s="39">
        <v>614</v>
      </c>
      <c r="I75" s="68">
        <v>797</v>
      </c>
      <c r="J75" s="8"/>
      <c r="K75" s="3"/>
      <c r="L75" s="2"/>
      <c r="M75" s="14">
        <f t="shared" si="6"/>
        <v>0</v>
      </c>
      <c r="N75" s="15">
        <f t="shared" si="2"/>
        <v>-1</v>
      </c>
      <c r="O75" s="14">
        <f t="shared" si="7"/>
        <v>0</v>
      </c>
      <c r="P75" s="15">
        <f t="shared" si="3"/>
        <v>-1</v>
      </c>
      <c r="T75" s="40"/>
    </row>
    <row r="76" spans="1:20" x14ac:dyDescent="0.2">
      <c r="A76" s="9"/>
      <c r="B76" s="70" t="s">
        <v>127</v>
      </c>
      <c r="C76" s="10"/>
      <c r="D76" s="11"/>
      <c r="E76" s="11"/>
      <c r="F76" s="11"/>
      <c r="G76" s="10" t="s">
        <v>204</v>
      </c>
      <c r="H76" s="39">
        <v>861</v>
      </c>
      <c r="I76" s="68">
        <v>867</v>
      </c>
      <c r="J76" s="8"/>
      <c r="K76" s="3"/>
      <c r="L76" s="2"/>
      <c r="M76" s="14">
        <f t="shared" si="6"/>
        <v>0</v>
      </c>
      <c r="N76" s="15">
        <f t="shared" si="2"/>
        <v>-1</v>
      </c>
      <c r="O76" s="14">
        <f t="shared" si="7"/>
        <v>0</v>
      </c>
      <c r="P76" s="15">
        <f t="shared" si="3"/>
        <v>-1</v>
      </c>
      <c r="T76" s="40"/>
    </row>
    <row r="77" spans="1:20" x14ac:dyDescent="0.2">
      <c r="A77" s="9"/>
      <c r="B77" s="70" t="s">
        <v>128</v>
      </c>
      <c r="C77" s="10"/>
      <c r="D77" s="11"/>
      <c r="E77" s="11"/>
      <c r="F77" s="11"/>
      <c r="G77" s="10" t="s">
        <v>204</v>
      </c>
      <c r="H77" s="39">
        <v>1269</v>
      </c>
      <c r="I77" s="68">
        <v>1325</v>
      </c>
      <c r="J77" s="8"/>
      <c r="K77" s="3"/>
      <c r="L77" s="2"/>
      <c r="M77" s="14">
        <f t="shared" si="6"/>
        <v>0</v>
      </c>
      <c r="N77" s="15">
        <f t="shared" si="2"/>
        <v>-1</v>
      </c>
      <c r="O77" s="14">
        <f t="shared" si="7"/>
        <v>0</v>
      </c>
      <c r="P77" s="15">
        <f t="shared" si="3"/>
        <v>-1</v>
      </c>
      <c r="T77" s="40"/>
    </row>
    <row r="78" spans="1:20" x14ac:dyDescent="0.2">
      <c r="A78" s="9"/>
      <c r="B78" s="70" t="s">
        <v>129</v>
      </c>
      <c r="C78" s="10"/>
      <c r="D78" s="11"/>
      <c r="E78" s="11"/>
      <c r="F78" s="11"/>
      <c r="G78" s="10" t="s">
        <v>204</v>
      </c>
      <c r="H78" s="39">
        <v>1129</v>
      </c>
      <c r="I78" s="68">
        <v>1546</v>
      </c>
      <c r="J78" s="8"/>
      <c r="K78" s="3"/>
      <c r="L78" s="2"/>
      <c r="M78" s="14">
        <f t="shared" ref="M78:M91" si="8">IF(K78="",0,(SUMIF($G$20:$G$91,K78,$H$20:$H$91)))</f>
        <v>0</v>
      </c>
      <c r="N78" s="15">
        <f t="shared" si="2"/>
        <v>-1</v>
      </c>
      <c r="O78" s="14">
        <f t="shared" ref="O78:O91" si="9">IF(K78="",0,(SUMIF($G$19:$G$91,K78,$I$19:$I$91)))</f>
        <v>0</v>
      </c>
      <c r="P78" s="15">
        <f t="shared" si="3"/>
        <v>-1</v>
      </c>
      <c r="T78" s="40"/>
    </row>
    <row r="79" spans="1:20" x14ac:dyDescent="0.2">
      <c r="A79" s="9"/>
      <c r="B79" s="70" t="s">
        <v>130</v>
      </c>
      <c r="C79" s="10"/>
      <c r="D79" s="11"/>
      <c r="E79" s="11"/>
      <c r="F79" s="11"/>
      <c r="G79" s="10" t="s">
        <v>204</v>
      </c>
      <c r="H79" s="39">
        <v>1249</v>
      </c>
      <c r="I79" s="68">
        <v>1398</v>
      </c>
      <c r="J79" s="8"/>
      <c r="K79" s="3"/>
      <c r="L79" s="2"/>
      <c r="M79" s="14">
        <f t="shared" si="8"/>
        <v>0</v>
      </c>
      <c r="N79" s="15">
        <f t="shared" ref="N79:N91" si="10">IF(K79="",-1,(-($L$6-(M79/L79))/$L$6))</f>
        <v>-1</v>
      </c>
      <c r="O79" s="14">
        <f t="shared" si="9"/>
        <v>0</v>
      </c>
      <c r="P79" s="15">
        <f t="shared" ref="P79:P91" si="11">IF(K79="",-1,(-($M$6-(O79/L79))/$M$6))</f>
        <v>-1</v>
      </c>
      <c r="T79" s="40"/>
    </row>
    <row r="80" spans="1:20" x14ac:dyDescent="0.2">
      <c r="A80" s="9"/>
      <c r="B80" s="70" t="s">
        <v>131</v>
      </c>
      <c r="C80" s="10"/>
      <c r="D80" s="11"/>
      <c r="E80" s="11"/>
      <c r="F80" s="11"/>
      <c r="G80" s="10" t="s">
        <v>205</v>
      </c>
      <c r="H80" s="39">
        <v>1571</v>
      </c>
      <c r="I80" s="68">
        <v>1584</v>
      </c>
      <c r="J80" s="8"/>
      <c r="K80" s="3"/>
      <c r="L80" s="2"/>
      <c r="M80" s="14">
        <f t="shared" si="8"/>
        <v>0</v>
      </c>
      <c r="N80" s="15">
        <f t="shared" si="10"/>
        <v>-1</v>
      </c>
      <c r="O80" s="14">
        <f t="shared" si="9"/>
        <v>0</v>
      </c>
      <c r="P80" s="15">
        <f t="shared" si="11"/>
        <v>-1</v>
      </c>
      <c r="T80" s="40"/>
    </row>
    <row r="81" spans="1:20" x14ac:dyDescent="0.2">
      <c r="A81" s="9"/>
      <c r="B81" s="70" t="s">
        <v>132</v>
      </c>
      <c r="C81" s="10"/>
      <c r="D81" s="11"/>
      <c r="E81" s="11"/>
      <c r="F81" s="11"/>
      <c r="G81" s="10" t="s">
        <v>205</v>
      </c>
      <c r="H81" s="39">
        <v>452</v>
      </c>
      <c r="I81" s="68">
        <v>459</v>
      </c>
      <c r="J81" s="8"/>
      <c r="K81" s="3"/>
      <c r="L81" s="2"/>
      <c r="M81" s="14">
        <f t="shared" si="8"/>
        <v>0</v>
      </c>
      <c r="N81" s="15">
        <f t="shared" si="10"/>
        <v>-1</v>
      </c>
      <c r="O81" s="14">
        <f t="shared" si="9"/>
        <v>0</v>
      </c>
      <c r="P81" s="15">
        <f t="shared" si="11"/>
        <v>-1</v>
      </c>
      <c r="T81" s="40"/>
    </row>
    <row r="82" spans="1:20" x14ac:dyDescent="0.2">
      <c r="A82" s="9"/>
      <c r="B82" s="70" t="s">
        <v>133</v>
      </c>
      <c r="C82" s="10"/>
      <c r="D82" s="11"/>
      <c r="E82" s="11"/>
      <c r="F82" s="11"/>
      <c r="G82" s="10" t="s">
        <v>205</v>
      </c>
      <c r="H82" s="39">
        <v>1689</v>
      </c>
      <c r="I82" s="68">
        <v>2361</v>
      </c>
      <c r="J82" s="8"/>
      <c r="K82" s="3"/>
      <c r="L82" s="2"/>
      <c r="M82" s="14">
        <f t="shared" si="8"/>
        <v>0</v>
      </c>
      <c r="N82" s="15">
        <f t="shared" si="10"/>
        <v>-1</v>
      </c>
      <c r="O82" s="14">
        <f t="shared" si="9"/>
        <v>0</v>
      </c>
      <c r="P82" s="15">
        <f t="shared" si="11"/>
        <v>-1</v>
      </c>
      <c r="T82" s="40"/>
    </row>
    <row r="83" spans="1:20" x14ac:dyDescent="0.2">
      <c r="A83" s="9"/>
      <c r="B83" s="70" t="s">
        <v>134</v>
      </c>
      <c r="C83" s="10"/>
      <c r="D83" s="11"/>
      <c r="E83" s="11"/>
      <c r="F83" s="11"/>
      <c r="G83" s="10" t="s">
        <v>205</v>
      </c>
      <c r="H83" s="39">
        <v>1181</v>
      </c>
      <c r="I83" s="68">
        <v>1206</v>
      </c>
      <c r="J83" s="8"/>
      <c r="K83" s="3"/>
      <c r="L83" s="2"/>
      <c r="M83" s="14">
        <f t="shared" si="8"/>
        <v>0</v>
      </c>
      <c r="N83" s="15">
        <f t="shared" si="10"/>
        <v>-1</v>
      </c>
      <c r="O83" s="14">
        <f t="shared" si="9"/>
        <v>0</v>
      </c>
      <c r="P83" s="15">
        <f t="shared" si="11"/>
        <v>-1</v>
      </c>
      <c r="T83" s="40"/>
    </row>
    <row r="84" spans="1:20" x14ac:dyDescent="0.2">
      <c r="A84" s="9"/>
      <c r="B84" s="70" t="s">
        <v>135</v>
      </c>
      <c r="C84" s="10"/>
      <c r="D84" s="11"/>
      <c r="E84" s="11"/>
      <c r="F84" s="11"/>
      <c r="G84" s="10" t="s">
        <v>205</v>
      </c>
      <c r="H84" s="39">
        <v>653</v>
      </c>
      <c r="I84" s="68">
        <v>679</v>
      </c>
      <c r="J84" s="8"/>
      <c r="K84" s="3"/>
      <c r="L84" s="2"/>
      <c r="M84" s="14">
        <f t="shared" si="8"/>
        <v>0</v>
      </c>
      <c r="N84" s="15">
        <f t="shared" si="10"/>
        <v>-1</v>
      </c>
      <c r="O84" s="14">
        <f t="shared" si="9"/>
        <v>0</v>
      </c>
      <c r="P84" s="15">
        <f t="shared" si="11"/>
        <v>-1</v>
      </c>
      <c r="T84" s="40"/>
    </row>
    <row r="85" spans="1:20" x14ac:dyDescent="0.2">
      <c r="A85" s="9"/>
      <c r="B85" s="70" t="s">
        <v>136</v>
      </c>
      <c r="C85" s="10"/>
      <c r="D85" s="11"/>
      <c r="E85" s="11"/>
      <c r="F85" s="11"/>
      <c r="G85" s="10" t="s">
        <v>205</v>
      </c>
      <c r="H85" s="39">
        <v>833</v>
      </c>
      <c r="I85" s="68">
        <v>853</v>
      </c>
      <c r="J85" s="8"/>
      <c r="K85" s="3"/>
      <c r="L85" s="2"/>
      <c r="M85" s="14">
        <f t="shared" si="8"/>
        <v>0</v>
      </c>
      <c r="N85" s="15">
        <f t="shared" si="10"/>
        <v>-1</v>
      </c>
      <c r="O85" s="14">
        <f t="shared" si="9"/>
        <v>0</v>
      </c>
      <c r="P85" s="15">
        <f t="shared" si="11"/>
        <v>-1</v>
      </c>
    </row>
    <row r="86" spans="1:20" x14ac:dyDescent="0.2">
      <c r="A86" s="9"/>
      <c r="B86" s="70" t="s">
        <v>137</v>
      </c>
      <c r="C86" s="10"/>
      <c r="D86" s="11"/>
      <c r="E86" s="11"/>
      <c r="F86" s="11"/>
      <c r="G86" s="11" t="s">
        <v>206</v>
      </c>
      <c r="H86" s="39">
        <v>851</v>
      </c>
      <c r="I86" s="68">
        <v>873</v>
      </c>
      <c r="J86" s="8"/>
      <c r="K86" s="3"/>
      <c r="L86" s="2"/>
      <c r="M86" s="14">
        <f t="shared" si="8"/>
        <v>0</v>
      </c>
      <c r="N86" s="15">
        <f t="shared" si="10"/>
        <v>-1</v>
      </c>
      <c r="O86" s="14">
        <f t="shared" si="9"/>
        <v>0</v>
      </c>
      <c r="P86" s="15">
        <f t="shared" si="11"/>
        <v>-1</v>
      </c>
    </row>
    <row r="87" spans="1:20" x14ac:dyDescent="0.2">
      <c r="A87" s="9"/>
      <c r="B87" s="70" t="s">
        <v>138</v>
      </c>
      <c r="C87" s="10"/>
      <c r="D87" s="11"/>
      <c r="E87" s="11"/>
      <c r="F87" s="11"/>
      <c r="G87" s="11" t="s">
        <v>206</v>
      </c>
      <c r="H87" s="39">
        <v>728</v>
      </c>
      <c r="I87" s="68">
        <v>733</v>
      </c>
      <c r="J87" s="8"/>
      <c r="K87" s="3"/>
      <c r="L87" s="2"/>
      <c r="M87" s="14">
        <f t="shared" si="8"/>
        <v>0</v>
      </c>
      <c r="N87" s="15">
        <f t="shared" si="10"/>
        <v>-1</v>
      </c>
      <c r="O87" s="14">
        <f t="shared" si="9"/>
        <v>0</v>
      </c>
      <c r="P87" s="15">
        <f t="shared" si="11"/>
        <v>-1</v>
      </c>
    </row>
    <row r="88" spans="1:20" x14ac:dyDescent="0.2">
      <c r="A88" s="9"/>
      <c r="B88" s="70" t="s">
        <v>139</v>
      </c>
      <c r="C88" s="10"/>
      <c r="D88" s="11"/>
      <c r="E88" s="11"/>
      <c r="F88" s="11"/>
      <c r="G88" s="11" t="s">
        <v>206</v>
      </c>
      <c r="H88" s="39">
        <v>750</v>
      </c>
      <c r="I88" s="68">
        <v>803</v>
      </c>
      <c r="J88" s="8"/>
      <c r="K88" s="3"/>
      <c r="L88" s="2"/>
      <c r="M88" s="14">
        <f t="shared" si="8"/>
        <v>0</v>
      </c>
      <c r="N88" s="15">
        <f t="shared" si="10"/>
        <v>-1</v>
      </c>
      <c r="O88" s="14">
        <f t="shared" si="9"/>
        <v>0</v>
      </c>
      <c r="P88" s="15">
        <f t="shared" si="11"/>
        <v>-1</v>
      </c>
    </row>
    <row r="89" spans="1:20" x14ac:dyDescent="0.2">
      <c r="A89" s="9"/>
      <c r="B89" s="70" t="s">
        <v>140</v>
      </c>
      <c r="C89" s="10"/>
      <c r="D89" s="11"/>
      <c r="E89" s="11"/>
      <c r="F89" s="11"/>
      <c r="G89" s="11" t="s">
        <v>206</v>
      </c>
      <c r="H89" s="39">
        <v>1381</v>
      </c>
      <c r="I89" s="68">
        <v>1424</v>
      </c>
      <c r="J89" s="8"/>
      <c r="K89" s="3"/>
      <c r="L89" s="2"/>
      <c r="M89" s="14">
        <f t="shared" si="8"/>
        <v>0</v>
      </c>
      <c r="N89" s="15">
        <f t="shared" si="10"/>
        <v>-1</v>
      </c>
      <c r="O89" s="14">
        <f t="shared" si="9"/>
        <v>0</v>
      </c>
      <c r="P89" s="15">
        <f t="shared" si="11"/>
        <v>-1</v>
      </c>
    </row>
    <row r="90" spans="1:20" x14ac:dyDescent="0.2">
      <c r="A90" s="9"/>
      <c r="B90" s="70" t="s">
        <v>141</v>
      </c>
      <c r="C90" s="10"/>
      <c r="D90" s="11"/>
      <c r="E90" s="11"/>
      <c r="F90" s="11"/>
      <c r="G90" s="11" t="s">
        <v>206</v>
      </c>
      <c r="H90" s="12">
        <v>180</v>
      </c>
      <c r="I90" s="12">
        <v>187</v>
      </c>
      <c r="J90" s="8"/>
      <c r="K90" s="3"/>
      <c r="L90" s="2"/>
      <c r="M90" s="14">
        <f t="shared" si="8"/>
        <v>0</v>
      </c>
      <c r="N90" s="15">
        <f t="shared" si="10"/>
        <v>-1</v>
      </c>
      <c r="O90" s="14">
        <f t="shared" si="9"/>
        <v>0</v>
      </c>
      <c r="P90" s="15">
        <f t="shared" si="11"/>
        <v>-1</v>
      </c>
    </row>
    <row r="91" spans="1:20" x14ac:dyDescent="0.2">
      <c r="A91" s="9"/>
      <c r="B91" s="70" t="s">
        <v>142</v>
      </c>
      <c r="C91" s="10"/>
      <c r="D91" s="11"/>
      <c r="E91" s="11"/>
      <c r="F91" s="11"/>
      <c r="G91" s="11" t="s">
        <v>206</v>
      </c>
      <c r="H91" s="12">
        <v>771</v>
      </c>
      <c r="I91" s="12">
        <v>809</v>
      </c>
      <c r="J91" s="8"/>
      <c r="K91" s="3"/>
      <c r="L91" s="2"/>
      <c r="M91" s="14">
        <f t="shared" si="8"/>
        <v>0</v>
      </c>
      <c r="N91" s="15">
        <f t="shared" si="10"/>
        <v>-1</v>
      </c>
      <c r="O91" s="14">
        <f t="shared" si="9"/>
        <v>0</v>
      </c>
      <c r="P91" s="15">
        <f t="shared" si="11"/>
        <v>-1</v>
      </c>
    </row>
    <row r="92" spans="1:20" x14ac:dyDescent="0.2">
      <c r="B92" s="76" t="s">
        <v>143</v>
      </c>
      <c r="C92" s="10"/>
      <c r="D92" s="11"/>
      <c r="E92" s="11"/>
      <c r="F92" s="11"/>
      <c r="G92" s="11" t="s">
        <v>206</v>
      </c>
      <c r="H92" s="12">
        <v>320</v>
      </c>
      <c r="I92" s="74">
        <v>322</v>
      </c>
    </row>
    <row r="93" spans="1:20" x14ac:dyDescent="0.2">
      <c r="B93" s="76" t="s">
        <v>144</v>
      </c>
      <c r="C93" s="10"/>
      <c r="D93" s="11"/>
      <c r="E93" s="11"/>
      <c r="F93" s="11"/>
      <c r="G93" s="11" t="s">
        <v>206</v>
      </c>
      <c r="H93" s="12">
        <v>254</v>
      </c>
      <c r="I93" s="74">
        <v>258</v>
      </c>
    </row>
    <row r="94" spans="1:20" x14ac:dyDescent="0.2">
      <c r="B94" s="76" t="s">
        <v>145</v>
      </c>
      <c r="C94" s="10"/>
      <c r="D94" s="11"/>
      <c r="E94" s="11"/>
      <c r="F94" s="11"/>
      <c r="G94" s="11" t="s">
        <v>206</v>
      </c>
      <c r="H94" s="12">
        <v>584</v>
      </c>
      <c r="I94" s="74">
        <v>598</v>
      </c>
    </row>
    <row r="95" spans="1:20" x14ac:dyDescent="0.2">
      <c r="B95" s="76" t="s">
        <v>146</v>
      </c>
      <c r="C95" s="10"/>
      <c r="D95" s="11"/>
      <c r="E95" s="11"/>
      <c r="F95" s="11"/>
      <c r="G95" s="11" t="s">
        <v>207</v>
      </c>
      <c r="H95" s="12">
        <v>898</v>
      </c>
      <c r="I95" s="74">
        <v>913</v>
      </c>
    </row>
    <row r="96" spans="1:20" x14ac:dyDescent="0.2">
      <c r="B96" s="76" t="s">
        <v>147</v>
      </c>
      <c r="C96" s="10"/>
      <c r="D96" s="11"/>
      <c r="E96" s="11"/>
      <c r="F96" s="11"/>
      <c r="G96" s="11" t="s">
        <v>207</v>
      </c>
      <c r="H96" s="12">
        <v>887</v>
      </c>
      <c r="I96" s="74">
        <v>894</v>
      </c>
    </row>
    <row r="97" spans="2:9" x14ac:dyDescent="0.2">
      <c r="B97" s="76" t="s">
        <v>148</v>
      </c>
      <c r="C97" s="10"/>
      <c r="D97" s="11"/>
      <c r="E97" s="11"/>
      <c r="F97" s="11"/>
      <c r="G97" s="11" t="s">
        <v>207</v>
      </c>
      <c r="H97" s="12">
        <v>1467</v>
      </c>
      <c r="I97" s="74">
        <v>1509</v>
      </c>
    </row>
    <row r="98" spans="2:9" x14ac:dyDescent="0.2">
      <c r="B98" s="76" t="s">
        <v>149</v>
      </c>
      <c r="C98" s="10"/>
      <c r="D98" s="11"/>
      <c r="E98" s="11"/>
      <c r="F98" s="11"/>
      <c r="G98" s="11" t="s">
        <v>207</v>
      </c>
      <c r="H98" s="12">
        <v>731</v>
      </c>
      <c r="I98" s="74">
        <v>746</v>
      </c>
    </row>
    <row r="99" spans="2:9" x14ac:dyDescent="0.2">
      <c r="B99" s="76" t="s">
        <v>150</v>
      </c>
      <c r="C99" s="10"/>
      <c r="D99" s="11"/>
      <c r="E99" s="11"/>
      <c r="F99" s="11"/>
      <c r="G99" s="11" t="s">
        <v>207</v>
      </c>
      <c r="H99" s="12">
        <v>375</v>
      </c>
      <c r="I99" s="74">
        <v>382</v>
      </c>
    </row>
    <row r="100" spans="2:9" x14ac:dyDescent="0.2">
      <c r="B100" s="76" t="s">
        <v>151</v>
      </c>
      <c r="C100" s="10"/>
      <c r="D100" s="11"/>
      <c r="E100" s="11"/>
      <c r="F100" s="11"/>
      <c r="G100" s="11" t="s">
        <v>207</v>
      </c>
      <c r="H100" s="12">
        <v>842</v>
      </c>
      <c r="I100" s="74">
        <v>873</v>
      </c>
    </row>
    <row r="101" spans="2:9" x14ac:dyDescent="0.2">
      <c r="B101" s="76" t="s">
        <v>152</v>
      </c>
      <c r="C101" s="10"/>
      <c r="D101" s="11"/>
      <c r="E101" s="11"/>
      <c r="F101" s="11"/>
      <c r="G101" s="11" t="s">
        <v>208</v>
      </c>
      <c r="H101" s="12">
        <v>219</v>
      </c>
      <c r="I101" s="74">
        <v>283</v>
      </c>
    </row>
    <row r="102" spans="2:9" x14ac:dyDescent="0.2">
      <c r="B102" s="76" t="s">
        <v>153</v>
      </c>
      <c r="C102" s="10"/>
      <c r="D102" s="11"/>
      <c r="E102" s="11"/>
      <c r="F102" s="11"/>
      <c r="G102" s="11" t="s">
        <v>208</v>
      </c>
      <c r="H102" s="12">
        <v>1125</v>
      </c>
      <c r="I102" s="74">
        <v>1132</v>
      </c>
    </row>
    <row r="103" spans="2:9" x14ac:dyDescent="0.2">
      <c r="B103" s="76" t="s">
        <v>154</v>
      </c>
      <c r="C103" s="10"/>
      <c r="D103" s="11"/>
      <c r="E103" s="11"/>
      <c r="F103" s="11"/>
      <c r="G103" s="11" t="s">
        <v>208</v>
      </c>
      <c r="H103" s="12">
        <v>633</v>
      </c>
      <c r="I103" s="74">
        <v>629</v>
      </c>
    </row>
    <row r="104" spans="2:9" x14ac:dyDescent="0.2">
      <c r="B104" s="76" t="s">
        <v>155</v>
      </c>
      <c r="C104" s="10"/>
      <c r="D104" s="11"/>
      <c r="E104" s="11"/>
      <c r="F104" s="11"/>
      <c r="G104" s="11" t="s">
        <v>208</v>
      </c>
      <c r="H104" s="12">
        <v>1070</v>
      </c>
      <c r="I104" s="74">
        <v>1090</v>
      </c>
    </row>
    <row r="105" spans="2:9" x14ac:dyDescent="0.2">
      <c r="B105" s="76" t="s">
        <v>156</v>
      </c>
      <c r="C105" s="10"/>
      <c r="D105" s="11"/>
      <c r="E105" s="11"/>
      <c r="F105" s="11"/>
      <c r="G105" s="11" t="s">
        <v>208</v>
      </c>
      <c r="H105" s="12">
        <v>1281</v>
      </c>
      <c r="I105" s="74">
        <v>2156</v>
      </c>
    </row>
    <row r="106" spans="2:9" x14ac:dyDescent="0.2">
      <c r="B106" s="76" t="s">
        <v>157</v>
      </c>
      <c r="C106" s="10"/>
      <c r="D106" s="11"/>
      <c r="E106" s="11"/>
      <c r="F106" s="11"/>
      <c r="G106" s="11" t="s">
        <v>208</v>
      </c>
      <c r="H106" s="12">
        <v>820</v>
      </c>
      <c r="I106" s="74">
        <v>824</v>
      </c>
    </row>
    <row r="107" spans="2:9" x14ac:dyDescent="0.2">
      <c r="B107" s="76" t="s">
        <v>158</v>
      </c>
      <c r="C107" s="10"/>
      <c r="D107" s="11"/>
      <c r="E107" s="11"/>
      <c r="F107" s="11"/>
      <c r="G107" s="11" t="s">
        <v>208</v>
      </c>
      <c r="H107" s="12">
        <v>678</v>
      </c>
      <c r="I107" s="74">
        <v>695</v>
      </c>
    </row>
    <row r="108" spans="2:9" x14ac:dyDescent="0.2">
      <c r="B108" s="76" t="s">
        <v>159</v>
      </c>
      <c r="C108" s="10"/>
      <c r="D108" s="11"/>
      <c r="E108" s="11"/>
      <c r="F108" s="11"/>
      <c r="G108" s="11" t="s">
        <v>209</v>
      </c>
      <c r="H108" s="12">
        <v>23</v>
      </c>
      <c r="I108" s="74">
        <v>22</v>
      </c>
    </row>
    <row r="109" spans="2:9" x14ac:dyDescent="0.2">
      <c r="B109" s="76" t="s">
        <v>160</v>
      </c>
      <c r="C109" s="10"/>
      <c r="D109" s="11"/>
      <c r="E109" s="11"/>
      <c r="F109" s="11"/>
      <c r="G109" s="11" t="s">
        <v>209</v>
      </c>
      <c r="H109" s="12">
        <v>1361</v>
      </c>
      <c r="I109" s="74">
        <v>1387</v>
      </c>
    </row>
    <row r="110" spans="2:9" x14ac:dyDescent="0.2">
      <c r="B110" s="76" t="s">
        <v>161</v>
      </c>
      <c r="C110" s="10"/>
      <c r="D110" s="11"/>
      <c r="E110" s="11"/>
      <c r="F110" s="11"/>
      <c r="G110" s="11" t="s">
        <v>209</v>
      </c>
      <c r="H110" s="12">
        <v>1175</v>
      </c>
      <c r="I110" s="74">
        <v>1497</v>
      </c>
    </row>
    <row r="111" spans="2:9" x14ac:dyDescent="0.2">
      <c r="B111" s="76" t="s">
        <v>162</v>
      </c>
      <c r="C111" s="10"/>
      <c r="D111" s="11"/>
      <c r="E111" s="11"/>
      <c r="F111" s="11"/>
      <c r="G111" s="11" t="s">
        <v>209</v>
      </c>
      <c r="H111" s="12">
        <v>132</v>
      </c>
      <c r="I111" s="74">
        <v>137</v>
      </c>
    </row>
    <row r="112" spans="2:9" x14ac:dyDescent="0.2">
      <c r="B112" s="76" t="s">
        <v>163</v>
      </c>
      <c r="C112" s="10"/>
      <c r="D112" s="11"/>
      <c r="E112" s="11"/>
      <c r="F112" s="11"/>
      <c r="G112" s="11" t="s">
        <v>209</v>
      </c>
      <c r="H112" s="12">
        <v>14</v>
      </c>
      <c r="I112" s="74">
        <v>17</v>
      </c>
    </row>
    <row r="113" spans="2:9" x14ac:dyDescent="0.2">
      <c r="B113" s="76" t="s">
        <v>164</v>
      </c>
      <c r="C113" s="10"/>
      <c r="D113" s="11"/>
      <c r="E113" s="11"/>
      <c r="F113" s="11"/>
      <c r="G113" s="11" t="s">
        <v>209</v>
      </c>
      <c r="H113" s="12">
        <v>394</v>
      </c>
      <c r="I113" s="74">
        <v>400</v>
      </c>
    </row>
    <row r="114" spans="2:9" x14ac:dyDescent="0.2">
      <c r="B114" s="76" t="s">
        <v>165</v>
      </c>
      <c r="C114" s="10"/>
      <c r="D114" s="11"/>
      <c r="E114" s="11"/>
      <c r="F114" s="11"/>
      <c r="G114" s="11" t="s">
        <v>209</v>
      </c>
      <c r="H114" s="12">
        <v>76</v>
      </c>
      <c r="I114" s="74">
        <v>77</v>
      </c>
    </row>
    <row r="115" spans="2:9" x14ac:dyDescent="0.2">
      <c r="B115" s="76" t="s">
        <v>166</v>
      </c>
      <c r="C115" s="10"/>
      <c r="D115" s="11"/>
      <c r="E115" s="11"/>
      <c r="F115" s="11"/>
      <c r="G115" s="11" t="s">
        <v>209</v>
      </c>
      <c r="H115" s="12">
        <v>288</v>
      </c>
      <c r="I115" s="74">
        <v>294</v>
      </c>
    </row>
    <row r="116" spans="2:9" x14ac:dyDescent="0.2">
      <c r="B116" s="76" t="s">
        <v>167</v>
      </c>
      <c r="C116" s="10"/>
      <c r="D116" s="11"/>
      <c r="E116" s="11"/>
      <c r="F116" s="11"/>
      <c r="G116" s="11" t="s">
        <v>209</v>
      </c>
      <c r="H116" s="12">
        <v>691</v>
      </c>
      <c r="I116" s="74">
        <v>699</v>
      </c>
    </row>
    <row r="117" spans="2:9" x14ac:dyDescent="0.2">
      <c r="B117" s="76" t="s">
        <v>168</v>
      </c>
      <c r="C117" s="10"/>
      <c r="D117" s="11"/>
      <c r="E117" s="11"/>
      <c r="F117" s="11"/>
      <c r="G117" s="11" t="s">
        <v>209</v>
      </c>
      <c r="H117" s="12">
        <v>1290</v>
      </c>
      <c r="I117" s="74">
        <v>1317</v>
      </c>
    </row>
    <row r="118" spans="2:9" x14ac:dyDescent="0.2">
      <c r="B118" s="76" t="s">
        <v>169</v>
      </c>
      <c r="C118" s="10"/>
      <c r="D118" s="11"/>
      <c r="E118" s="11"/>
      <c r="F118" s="11"/>
      <c r="G118" s="11" t="s">
        <v>210</v>
      </c>
      <c r="H118" s="12">
        <v>547</v>
      </c>
      <c r="I118" s="74">
        <v>590</v>
      </c>
    </row>
    <row r="119" spans="2:9" x14ac:dyDescent="0.2">
      <c r="B119" s="76" t="s">
        <v>170</v>
      </c>
      <c r="C119" s="10"/>
      <c r="D119" s="11"/>
      <c r="E119" s="11"/>
      <c r="F119" s="11"/>
      <c r="G119" s="11" t="s">
        <v>210</v>
      </c>
      <c r="H119" s="12">
        <v>648</v>
      </c>
      <c r="I119" s="74">
        <v>1016</v>
      </c>
    </row>
    <row r="120" spans="2:9" x14ac:dyDescent="0.2">
      <c r="B120" s="76" t="s">
        <v>171</v>
      </c>
      <c r="C120" s="10"/>
      <c r="D120" s="11"/>
      <c r="E120" s="11"/>
      <c r="F120" s="11"/>
      <c r="G120" s="11" t="s">
        <v>210</v>
      </c>
      <c r="H120" s="12">
        <v>79</v>
      </c>
      <c r="I120" s="74">
        <v>80</v>
      </c>
    </row>
    <row r="121" spans="2:9" x14ac:dyDescent="0.2">
      <c r="B121" s="76" t="s">
        <v>172</v>
      </c>
      <c r="C121" s="10"/>
      <c r="D121" s="11"/>
      <c r="E121" s="11"/>
      <c r="F121" s="11"/>
      <c r="G121" s="11" t="s">
        <v>210</v>
      </c>
      <c r="H121" s="12">
        <v>676</v>
      </c>
      <c r="I121" s="74">
        <v>698</v>
      </c>
    </row>
    <row r="122" spans="2:9" x14ac:dyDescent="0.2">
      <c r="B122" s="76" t="s">
        <v>173</v>
      </c>
      <c r="C122" s="10"/>
      <c r="D122" s="11"/>
      <c r="E122" s="11"/>
      <c r="F122" s="11"/>
      <c r="G122" s="11" t="s">
        <v>210</v>
      </c>
      <c r="H122" s="12">
        <v>832</v>
      </c>
      <c r="I122" s="74">
        <v>846</v>
      </c>
    </row>
    <row r="123" spans="2:9" x14ac:dyDescent="0.2">
      <c r="B123" s="76" t="s">
        <v>174</v>
      </c>
      <c r="C123" s="10"/>
      <c r="D123" s="11"/>
      <c r="E123" s="11"/>
      <c r="F123" s="11"/>
      <c r="G123" s="11" t="s">
        <v>210</v>
      </c>
      <c r="H123" s="12">
        <v>1847</v>
      </c>
      <c r="I123" s="74">
        <v>3614</v>
      </c>
    </row>
    <row r="124" spans="2:9" x14ac:dyDescent="0.2">
      <c r="B124" s="76" t="s">
        <v>175</v>
      </c>
      <c r="C124" s="10"/>
      <c r="D124" s="11"/>
      <c r="E124" s="11"/>
      <c r="F124" s="11"/>
      <c r="G124" s="11" t="s">
        <v>210</v>
      </c>
      <c r="H124" s="12">
        <v>772</v>
      </c>
      <c r="I124" s="74">
        <v>810</v>
      </c>
    </row>
    <row r="125" spans="2:9" x14ac:dyDescent="0.2">
      <c r="B125" s="76" t="s">
        <v>176</v>
      </c>
      <c r="C125" s="10"/>
      <c r="D125" s="11"/>
      <c r="E125" s="11"/>
      <c r="F125" s="11"/>
      <c r="G125" s="11" t="s">
        <v>210</v>
      </c>
      <c r="H125" s="12">
        <v>1338</v>
      </c>
      <c r="I125" s="74">
        <v>1358</v>
      </c>
    </row>
    <row r="126" spans="2:9" x14ac:dyDescent="0.2">
      <c r="B126" s="76" t="s">
        <v>177</v>
      </c>
      <c r="C126" s="10"/>
      <c r="D126" s="11"/>
      <c r="E126" s="11"/>
      <c r="F126" s="11"/>
      <c r="G126" s="11" t="s">
        <v>212</v>
      </c>
      <c r="H126" s="12">
        <v>864</v>
      </c>
      <c r="I126" s="74">
        <v>873</v>
      </c>
    </row>
    <row r="127" spans="2:9" x14ac:dyDescent="0.2">
      <c r="B127" s="76" t="s">
        <v>178</v>
      </c>
      <c r="C127" s="10"/>
      <c r="D127" s="11"/>
      <c r="E127" s="11"/>
      <c r="F127" s="11"/>
      <c r="G127" s="11" t="s">
        <v>212</v>
      </c>
      <c r="H127" s="12">
        <v>967</v>
      </c>
      <c r="I127" s="74">
        <v>992</v>
      </c>
    </row>
    <row r="128" spans="2:9" x14ac:dyDescent="0.2">
      <c r="B128" s="76" t="s">
        <v>179</v>
      </c>
      <c r="C128" s="10"/>
      <c r="D128" s="11"/>
      <c r="E128" s="11"/>
      <c r="F128" s="11"/>
      <c r="G128" s="11" t="s">
        <v>212</v>
      </c>
      <c r="H128" s="12">
        <v>1122</v>
      </c>
      <c r="I128" s="74">
        <v>1124</v>
      </c>
    </row>
    <row r="129" spans="2:9" x14ac:dyDescent="0.2">
      <c r="B129" s="76" t="s">
        <v>180</v>
      </c>
      <c r="C129" s="10"/>
      <c r="D129" s="11"/>
      <c r="E129" s="11"/>
      <c r="F129" s="11"/>
      <c r="G129" s="11" t="s">
        <v>212</v>
      </c>
      <c r="H129" s="12">
        <v>981</v>
      </c>
      <c r="I129" s="74">
        <v>996</v>
      </c>
    </row>
    <row r="130" spans="2:9" x14ac:dyDescent="0.2">
      <c r="B130" s="76" t="s">
        <v>181</v>
      </c>
      <c r="C130" s="10"/>
      <c r="D130" s="11"/>
      <c r="E130" s="11"/>
      <c r="F130" s="11"/>
      <c r="G130" s="11" t="s">
        <v>212</v>
      </c>
      <c r="H130" s="12">
        <v>923</v>
      </c>
      <c r="I130" s="74">
        <v>2065</v>
      </c>
    </row>
    <row r="131" spans="2:9" x14ac:dyDescent="0.2">
      <c r="B131" s="76" t="s">
        <v>182</v>
      </c>
      <c r="C131" s="10"/>
      <c r="D131" s="11"/>
      <c r="E131" s="11"/>
      <c r="F131" s="11"/>
      <c r="G131" s="11" t="s">
        <v>212</v>
      </c>
      <c r="H131" s="12">
        <v>472</v>
      </c>
      <c r="I131" s="74">
        <v>481</v>
      </c>
    </row>
    <row r="132" spans="2:9" x14ac:dyDescent="0.2">
      <c r="B132" s="76" t="s">
        <v>183</v>
      </c>
      <c r="C132" s="10"/>
      <c r="D132" s="11"/>
      <c r="E132" s="11"/>
      <c r="F132" s="11"/>
      <c r="G132" s="11" t="s">
        <v>212</v>
      </c>
      <c r="H132" s="12">
        <v>66</v>
      </c>
      <c r="I132" s="74">
        <v>65</v>
      </c>
    </row>
    <row r="133" spans="2:9" x14ac:dyDescent="0.2">
      <c r="B133" s="76" t="s">
        <v>184</v>
      </c>
      <c r="C133" s="10"/>
      <c r="D133" s="11"/>
      <c r="E133" s="11"/>
      <c r="F133" s="11"/>
      <c r="G133" s="11" t="s">
        <v>211</v>
      </c>
      <c r="H133" s="12">
        <v>1003</v>
      </c>
      <c r="I133" s="74">
        <v>6053</v>
      </c>
    </row>
    <row r="134" spans="2:9" x14ac:dyDescent="0.2">
      <c r="B134" s="76" t="s">
        <v>185</v>
      </c>
      <c r="C134" s="10"/>
      <c r="D134" s="11"/>
      <c r="E134" s="11"/>
      <c r="F134" s="11"/>
      <c r="G134" s="11" t="s">
        <v>211</v>
      </c>
      <c r="H134" s="12">
        <v>157</v>
      </c>
      <c r="I134" s="74">
        <v>154</v>
      </c>
    </row>
    <row r="135" spans="2:9" x14ac:dyDescent="0.2">
      <c r="B135" s="76" t="s">
        <v>186</v>
      </c>
      <c r="C135" s="10"/>
      <c r="D135" s="11"/>
      <c r="E135" s="11"/>
      <c r="F135" s="11"/>
      <c r="G135" s="11" t="s">
        <v>211</v>
      </c>
      <c r="H135" s="12">
        <v>1007</v>
      </c>
      <c r="I135" s="74">
        <v>1124</v>
      </c>
    </row>
    <row r="136" spans="2:9" x14ac:dyDescent="0.2">
      <c r="B136" s="76" t="s">
        <v>187</v>
      </c>
      <c r="C136" s="10"/>
      <c r="D136" s="11"/>
      <c r="E136" s="11"/>
      <c r="F136" s="11"/>
      <c r="G136" s="11" t="s">
        <v>211</v>
      </c>
      <c r="H136" s="12">
        <v>2502</v>
      </c>
      <c r="I136" s="74">
        <v>2953</v>
      </c>
    </row>
    <row r="137" spans="2:9" x14ac:dyDescent="0.2">
      <c r="B137" s="76" t="s">
        <v>188</v>
      </c>
      <c r="C137" s="10"/>
      <c r="D137" s="11"/>
      <c r="E137" s="11"/>
      <c r="F137" s="11"/>
      <c r="G137" s="11" t="s">
        <v>211</v>
      </c>
      <c r="H137" s="12">
        <v>882</v>
      </c>
      <c r="I137" s="74">
        <v>913</v>
      </c>
    </row>
    <row r="138" spans="2:9" x14ac:dyDescent="0.2">
      <c r="B138" s="76" t="s">
        <v>189</v>
      </c>
      <c r="C138" s="10"/>
      <c r="D138" s="11"/>
      <c r="E138" s="11"/>
      <c r="F138" s="11"/>
      <c r="G138" s="11" t="s">
        <v>211</v>
      </c>
      <c r="H138" s="12">
        <v>848</v>
      </c>
      <c r="I138" s="74">
        <v>858</v>
      </c>
    </row>
    <row r="139" spans="2:9" x14ac:dyDescent="0.2">
      <c r="B139" s="76" t="s">
        <v>190</v>
      </c>
      <c r="C139" s="10"/>
      <c r="D139" s="11"/>
      <c r="E139" s="11"/>
      <c r="F139" s="11"/>
      <c r="G139" s="11" t="s">
        <v>211</v>
      </c>
      <c r="H139" s="12">
        <v>879</v>
      </c>
      <c r="I139" s="74">
        <v>897</v>
      </c>
    </row>
    <row r="140" spans="2:9" x14ac:dyDescent="0.2">
      <c r="B140" s="76" t="s">
        <v>191</v>
      </c>
      <c r="C140" s="10"/>
      <c r="D140" s="11"/>
      <c r="E140" s="11"/>
      <c r="F140" s="11"/>
      <c r="G140" s="11" t="s">
        <v>213</v>
      </c>
      <c r="H140" s="12">
        <v>1764</v>
      </c>
      <c r="I140" s="74">
        <v>2372</v>
      </c>
    </row>
    <row r="141" spans="2:9" x14ac:dyDescent="0.2">
      <c r="B141" s="76" t="s">
        <v>192</v>
      </c>
      <c r="C141" s="10"/>
      <c r="D141" s="11"/>
      <c r="E141" s="11"/>
      <c r="F141" s="11"/>
      <c r="G141" s="11" t="s">
        <v>213</v>
      </c>
      <c r="H141" s="12">
        <v>969</v>
      </c>
      <c r="I141" s="74">
        <v>1007</v>
      </c>
    </row>
    <row r="142" spans="2:9" x14ac:dyDescent="0.2">
      <c r="B142" s="76" t="s">
        <v>193</v>
      </c>
      <c r="C142" s="10"/>
      <c r="D142" s="11"/>
      <c r="E142" s="11"/>
      <c r="F142" s="11"/>
      <c r="G142" s="11" t="s">
        <v>213</v>
      </c>
      <c r="H142" s="12">
        <v>1300</v>
      </c>
      <c r="I142" s="74">
        <v>2512</v>
      </c>
    </row>
    <row r="143" spans="2:9" x14ac:dyDescent="0.2">
      <c r="B143" s="76" t="s">
        <v>194</v>
      </c>
      <c r="C143" s="10"/>
      <c r="D143" s="11"/>
      <c r="E143" s="11"/>
      <c r="F143" s="11"/>
      <c r="G143" s="11" t="s">
        <v>213</v>
      </c>
      <c r="H143" s="12">
        <v>124</v>
      </c>
      <c r="I143" s="74">
        <v>125</v>
      </c>
    </row>
    <row r="144" spans="2:9" x14ac:dyDescent="0.2">
      <c r="B144" s="76" t="s">
        <v>195</v>
      </c>
      <c r="C144" s="10"/>
      <c r="D144" s="11"/>
      <c r="E144" s="11"/>
      <c r="F144" s="11"/>
      <c r="G144" s="11" t="s">
        <v>213</v>
      </c>
      <c r="H144" s="12">
        <v>287</v>
      </c>
      <c r="I144" s="74">
        <v>304</v>
      </c>
    </row>
    <row r="145" spans="2:9" x14ac:dyDescent="0.2">
      <c r="B145" s="77" t="s">
        <v>196</v>
      </c>
      <c r="C145" s="71"/>
      <c r="D145" s="72"/>
      <c r="E145" s="72"/>
      <c r="F145" s="72"/>
      <c r="G145" s="72" t="s">
        <v>213</v>
      </c>
      <c r="H145" s="73">
        <v>1103</v>
      </c>
      <c r="I145" s="75">
        <v>1140</v>
      </c>
    </row>
  </sheetData>
  <mergeCells count="3">
    <mergeCell ref="B4:F6"/>
    <mergeCell ref="M10:P10"/>
    <mergeCell ref="B8:F8"/>
  </mergeCells>
  <phoneticPr fontId="5" type="noConversion"/>
  <conditionalFormatting sqref="M14:M91 O14:O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Nuneaton and Bedworth</TermName>
          <TermId xmlns="http://schemas.microsoft.com/office/infopath/2007/PartnerControls">c861b41b-219e-4e8c-8aa5-0e214217271f</TermId>
        </TermInfo>
      </Terms>
    </d08e702f979e48d3863205ea645082c2>
    <TaxCatchAll xmlns="07a766d4-cf60-4260-9f49-242aaa07e1bd">
      <Value>216</Value>
    </TaxCatchAll>
    <lcf76f155ced4ddcb4097134ff3c332f xmlns="715de48f-c770-4383-b4a7-055163625a73" xsi:nil="true"/>
  </documentManagement>
</p:properties>
</file>

<file path=customXml/item6.xml><?xml version="1.0" encoding="utf-8"?>
<ct:contentTypeSchema xmlns:ct="http://schemas.microsoft.com/office/2006/metadata/contentType" xmlns:ma="http://schemas.microsoft.com/office/2006/metadata/properties/metaAttributes" ct:_="" ma:_="" ma:contentTypeName="0.5 Counts Template" ma:contentTypeID="0x010100E7BD6A8A66F7CB4BBA2B02F0531791BE0026A9A75CCCA16F4693F1FE45F71519DE00CC03427D2D532D43BB5F13170D2764A800C8B244FB786ACF4E9BA022C59C189077" ma:contentTypeVersion="16" ma:contentTypeDescription="Register counts." ma:contentTypeScope="" ma:versionID="f9f1ebe07733cbd11810a81ac1c0f619">
  <xsd:schema xmlns:xsd="http://www.w3.org/2001/XMLSchema" xmlns:xs="http://www.w3.org/2001/XMLSchema" xmlns:p="http://schemas.microsoft.com/office/2006/metadata/properties" xmlns:ns1="http://schemas.microsoft.com/sharepoint/v3" xmlns:ns2="07a766d4-cf60-4260-9f49-242aaa07e1bd" xmlns:ns3="d23c6157-5623-4293-b83e-785d6ba7de2d" xmlns:ns4="715de48f-c770-4383-b4a7-055163625a73" targetNamespace="http://schemas.microsoft.com/office/2006/metadata/properties" ma:root="true" ma:fieldsID="096b56c55d2df252717d3bfb51b807ba" ns1:_="" ns2:_="" ns3:_="" ns4:_="">
    <xsd:import namespace="http://schemas.microsoft.com/sharepoint/v3"/>
    <xsd:import namespace="07a766d4-cf60-4260-9f49-242aaa07e1bd"/>
    <xsd:import namespace="d23c6157-5623-4293-b83e-785d6ba7de2d"/>
    <xsd:import namespace="715de48f-c770-4383-b4a7-055163625a7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715de48f-c770-4383-b4a7-055163625a73"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B4B4C229-EC4C-48A9-A85D-50A68ED9E2CA}">
  <ds:schemaRefs>
    <ds:schemaRef ds:uri="office.server.policy"/>
  </ds:schemaRefs>
</ds:datastoreItem>
</file>

<file path=customXml/itemProps2.xml><?xml version="1.0" encoding="utf-8"?>
<ds:datastoreItem xmlns:ds="http://schemas.openxmlformats.org/officeDocument/2006/customXml" ds:itemID="{A3C30892-DC37-4208-B9EF-DA4DAFABFE1D}">
  <ds:schemaRefs>
    <ds:schemaRef ds:uri="http://schemas.microsoft.com/sharepoint/events"/>
  </ds:schemaRefs>
</ds:datastoreItem>
</file>

<file path=customXml/itemProps3.xml><?xml version="1.0" encoding="utf-8"?>
<ds:datastoreItem xmlns:ds="http://schemas.openxmlformats.org/officeDocument/2006/customXml" ds:itemID="{2A5788AF-785B-4956-A725-C15AE04368D6}">
  <ds:schemaRefs>
    <ds:schemaRef ds:uri="Microsoft.SharePoint.Taxonomy.ContentTypeSync"/>
  </ds:schemaRefs>
</ds:datastoreItem>
</file>

<file path=customXml/itemProps4.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5.xml><?xml version="1.0" encoding="utf-8"?>
<ds:datastoreItem xmlns:ds="http://schemas.openxmlformats.org/officeDocument/2006/customXml" ds:itemID="{255B7FDA-1106-4372-997E-8FE17782560C}">
  <ds:schemaRefs>
    <ds:schemaRef ds:uri="http://purl.org/dc/terms/"/>
    <ds:schemaRef ds:uri="d23c6157-5623-4293-b83e-785d6ba7de2d"/>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715de48f-c770-4383-b4a7-055163625a73"/>
    <ds:schemaRef ds:uri="http://schemas.microsoft.com/office/infopath/2007/PartnerControls"/>
    <ds:schemaRef ds:uri="http://www.w3.org/XML/1998/namespace"/>
    <ds:schemaRef ds:uri="07a766d4-cf60-4260-9f49-242aaa07e1bd"/>
    <ds:schemaRef ds:uri="http://schemas.microsoft.com/sharepoint/v3"/>
    <ds:schemaRef ds:uri="http://purl.org/dc/dcmitype/"/>
  </ds:schemaRefs>
</ds:datastoreItem>
</file>

<file path=customXml/itemProps6.xml><?xml version="1.0" encoding="utf-8"?>
<ds:datastoreItem xmlns:ds="http://schemas.openxmlformats.org/officeDocument/2006/customXml" ds:itemID="{720E4CE8-1C77-45C7-888D-76ED86F48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715de48f-c770-4383-b4a7-055163625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77BAC0C3-7CB7-4C3D-8C63-B3C372721FB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McDonald, Glynn</cp:lastModifiedBy>
  <cp:revision/>
  <dcterms:created xsi:type="dcterms:W3CDTF">2002-01-23T12:13:56Z</dcterms:created>
  <dcterms:modified xsi:type="dcterms:W3CDTF">2023-02-15T15:14:24Z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0x010100E7BD6A8A66F7CB4BBA2B02F0531791BE0026A9A75CCCA16F4693F1FE45F71519DE00CC03427D2D532D43BB5F13170D2764A800C8B244FB786ACF4E9BA022C59C189077</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216;#Nuneaton and Bedworth|c861b41b-219e-4e8c-8aa5-0e214217271f</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TriggerFlowInfo">
    <vt:lpwstr/>
  </property>
  <property fmtid="{D5CDD505-2E9C-101B-9397-08002B2CF9AE}" pid="22" name="_docset_NoMedatataSyncRequired">
    <vt:lpwstr>False</vt:lpwstr>
  </property>
  <property fmtid="{D5CDD505-2E9C-101B-9397-08002B2CF9AE}" pid="23" name="MediaServiceImageTags">
    <vt:lpwstr/>
  </property>
</Properties>
</file>