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k.cooper\Local Government Boundary Commission for England\Harlow - Review\1.4 Launch Materials\"/>
    </mc:Choice>
  </mc:AlternateContent>
  <xr:revisionPtr revIDLastSave="0" documentId="13_ncr:1_{B0AE6591-4CAC-4AF4-BD53-56007235945F}" xr6:coauthVersionLast="47" xr6:coauthVersionMax="47" xr10:uidLastSave="{00000000-0000-0000-0000-000000000000}"/>
  <bookViews>
    <workbookView xWindow="-120" yWindow="-120" windowWidth="29040" windowHeight="15840" xr2:uid="{00000000-000D-0000-FFFF-FFFF00000000}"/>
  </bookViews>
  <sheets>
    <sheet name="Read me!" sheetId="6" r:id="rId1"/>
    <sheet name="Electoral Data" sheetId="9"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9" l="1"/>
  <c r="H22" i="9"/>
  <c r="H23" i="9"/>
  <c r="H24" i="9"/>
  <c r="H25" i="9"/>
  <c r="H26" i="9"/>
  <c r="H27" i="9"/>
  <c r="H28" i="9"/>
  <c r="H29" i="9"/>
  <c r="H30" i="9"/>
  <c r="H31" i="9"/>
  <c r="H32" i="9"/>
  <c r="H33" i="9"/>
  <c r="H34" i="9"/>
  <c r="H35" i="9"/>
  <c r="H36" i="9"/>
  <c r="H37" i="9"/>
  <c r="H38" i="9"/>
  <c r="H39" i="9"/>
  <c r="H40" i="9"/>
  <c r="H41" i="9"/>
  <c r="H42" i="9"/>
  <c r="H43" i="9"/>
  <c r="H44" i="9"/>
  <c r="H20" i="9"/>
  <c r="G21" i="9"/>
  <c r="G22" i="9"/>
  <c r="G23" i="9"/>
  <c r="G24" i="9"/>
  <c r="G25" i="9"/>
  <c r="G26" i="9"/>
  <c r="G27" i="9"/>
  <c r="G28" i="9"/>
  <c r="G29" i="9"/>
  <c r="G30" i="9"/>
  <c r="G31" i="9"/>
  <c r="G32" i="9"/>
  <c r="G33" i="9"/>
  <c r="G34" i="9"/>
  <c r="G35" i="9"/>
  <c r="G36" i="9"/>
  <c r="G37" i="9"/>
  <c r="G38" i="9"/>
  <c r="G39" i="9"/>
  <c r="G40" i="9"/>
  <c r="G41" i="9"/>
  <c r="G42" i="9"/>
  <c r="G43" i="9"/>
  <c r="G44" i="9"/>
  <c r="G20" i="9"/>
  <c r="O91" i="9"/>
  <c r="N91" i="9"/>
  <c r="M91" i="9"/>
  <c r="L91" i="9"/>
  <c r="O90" i="9"/>
  <c r="N90" i="9"/>
  <c r="M90" i="9"/>
  <c r="L90" i="9"/>
  <c r="O89" i="9"/>
  <c r="N89" i="9"/>
  <c r="M89" i="9"/>
  <c r="L89" i="9"/>
  <c r="O88" i="9"/>
  <c r="N88" i="9"/>
  <c r="M88" i="9"/>
  <c r="L88" i="9"/>
  <c r="O87" i="9"/>
  <c r="N87" i="9"/>
  <c r="M87" i="9"/>
  <c r="L87" i="9"/>
  <c r="O86" i="9"/>
  <c r="N86" i="9"/>
  <c r="M86" i="9"/>
  <c r="L86" i="9"/>
  <c r="O85" i="9"/>
  <c r="N85" i="9"/>
  <c r="M85" i="9"/>
  <c r="L85" i="9"/>
  <c r="O84" i="9"/>
  <c r="N84" i="9"/>
  <c r="M84" i="9"/>
  <c r="L84" i="9"/>
  <c r="O83" i="9"/>
  <c r="N83" i="9"/>
  <c r="M83" i="9"/>
  <c r="L83" i="9"/>
  <c r="O82" i="9"/>
  <c r="N82" i="9"/>
  <c r="M82" i="9"/>
  <c r="L82" i="9"/>
  <c r="O81" i="9"/>
  <c r="N81" i="9"/>
  <c r="M81" i="9"/>
  <c r="L81" i="9"/>
  <c r="O80" i="9"/>
  <c r="N80" i="9"/>
  <c r="M80" i="9"/>
  <c r="L80" i="9"/>
  <c r="O79" i="9"/>
  <c r="N79" i="9"/>
  <c r="M79" i="9"/>
  <c r="L79" i="9"/>
  <c r="O78" i="9"/>
  <c r="N78" i="9"/>
  <c r="M78" i="9"/>
  <c r="L78" i="9"/>
  <c r="O77" i="9"/>
  <c r="N77" i="9"/>
  <c r="M77" i="9"/>
  <c r="L77" i="9"/>
  <c r="O76" i="9"/>
  <c r="N76" i="9"/>
  <c r="M76" i="9"/>
  <c r="L76" i="9"/>
  <c r="O75" i="9"/>
  <c r="N75" i="9"/>
  <c r="M75" i="9"/>
  <c r="L75" i="9"/>
  <c r="O74" i="9"/>
  <c r="N74" i="9"/>
  <c r="M74" i="9"/>
  <c r="L74" i="9"/>
  <c r="O73" i="9"/>
  <c r="N73" i="9"/>
  <c r="M73" i="9"/>
  <c r="L73" i="9"/>
  <c r="O72" i="9"/>
  <c r="N72" i="9"/>
  <c r="M72" i="9"/>
  <c r="L72" i="9"/>
  <c r="O71" i="9"/>
  <c r="N71" i="9"/>
  <c r="M71" i="9"/>
  <c r="L71" i="9"/>
  <c r="O70" i="9"/>
  <c r="N70" i="9"/>
  <c r="M70" i="9"/>
  <c r="L70" i="9"/>
  <c r="O69" i="9"/>
  <c r="N69" i="9"/>
  <c r="M69" i="9"/>
  <c r="L69" i="9"/>
  <c r="O68" i="9"/>
  <c r="N68" i="9"/>
  <c r="M68" i="9"/>
  <c r="L68" i="9"/>
  <c r="O67" i="9"/>
  <c r="N67" i="9"/>
  <c r="M67" i="9"/>
  <c r="L67" i="9"/>
  <c r="O66" i="9"/>
  <c r="N66" i="9"/>
  <c r="M66" i="9"/>
  <c r="L66" i="9"/>
  <c r="O65" i="9"/>
  <c r="N65" i="9"/>
  <c r="M65" i="9"/>
  <c r="L65" i="9"/>
  <c r="O64" i="9"/>
  <c r="N64" i="9"/>
  <c r="M64" i="9"/>
  <c r="L64" i="9"/>
  <c r="O63" i="9"/>
  <c r="N63" i="9"/>
  <c r="M63" i="9"/>
  <c r="L63" i="9"/>
  <c r="O62" i="9"/>
  <c r="N62" i="9"/>
  <c r="M62" i="9"/>
  <c r="L62" i="9"/>
  <c r="O61" i="9"/>
  <c r="N61" i="9"/>
  <c r="M61" i="9"/>
  <c r="L61" i="9"/>
  <c r="O60" i="9"/>
  <c r="N60" i="9"/>
  <c r="M60" i="9"/>
  <c r="L60" i="9"/>
  <c r="O59" i="9"/>
  <c r="N59" i="9"/>
  <c r="M59" i="9"/>
  <c r="L59" i="9"/>
  <c r="O58" i="9"/>
  <c r="N58" i="9"/>
  <c r="M58" i="9"/>
  <c r="L58" i="9"/>
  <c r="O57" i="9"/>
  <c r="N57" i="9"/>
  <c r="M57" i="9"/>
  <c r="L57" i="9"/>
  <c r="O56" i="9"/>
  <c r="N56" i="9"/>
  <c r="M56" i="9"/>
  <c r="L56" i="9"/>
  <c r="O55" i="9"/>
  <c r="N55" i="9"/>
  <c r="M55" i="9"/>
  <c r="L55" i="9"/>
  <c r="O54" i="9"/>
  <c r="N54" i="9"/>
  <c r="M54" i="9"/>
  <c r="L54" i="9"/>
  <c r="O53" i="9"/>
  <c r="N53" i="9"/>
  <c r="M53" i="9"/>
  <c r="L53" i="9"/>
  <c r="O52" i="9"/>
  <c r="N52" i="9"/>
  <c r="M52" i="9"/>
  <c r="L52" i="9"/>
  <c r="O51" i="9"/>
  <c r="N51" i="9"/>
  <c r="M51" i="9"/>
  <c r="L51" i="9"/>
  <c r="O50" i="9"/>
  <c r="N50" i="9"/>
  <c r="M50" i="9"/>
  <c r="L50" i="9"/>
  <c r="O49" i="9"/>
  <c r="N49" i="9"/>
  <c r="M49" i="9"/>
  <c r="L49" i="9"/>
  <c r="O48" i="9"/>
  <c r="N48" i="9"/>
  <c r="M48" i="9"/>
  <c r="L48" i="9"/>
  <c r="O47" i="9"/>
  <c r="N47" i="9"/>
  <c r="M47" i="9"/>
  <c r="L47" i="9"/>
  <c r="O46" i="9"/>
  <c r="N46" i="9"/>
  <c r="M46" i="9"/>
  <c r="L46" i="9"/>
  <c r="O45" i="9"/>
  <c r="N45" i="9"/>
  <c r="M45" i="9"/>
  <c r="L45" i="9"/>
  <c r="O44" i="9"/>
  <c r="N44" i="9"/>
  <c r="M44" i="9"/>
  <c r="L44" i="9"/>
  <c r="O43" i="9"/>
  <c r="N43" i="9"/>
  <c r="M43" i="9"/>
  <c r="L43" i="9"/>
  <c r="O42" i="9"/>
  <c r="N42" i="9"/>
  <c r="M42" i="9"/>
  <c r="L42" i="9"/>
  <c r="O41" i="9"/>
  <c r="N41" i="9"/>
  <c r="M41" i="9"/>
  <c r="L41" i="9"/>
  <c r="O40" i="9"/>
  <c r="N40" i="9"/>
  <c r="M40" i="9"/>
  <c r="L40" i="9"/>
  <c r="O39" i="9"/>
  <c r="N39" i="9"/>
  <c r="M39" i="9"/>
  <c r="L39" i="9"/>
  <c r="O38" i="9"/>
  <c r="N38" i="9"/>
  <c r="M38" i="9"/>
  <c r="L38" i="9"/>
  <c r="O37" i="9"/>
  <c r="N37" i="9"/>
  <c r="M37" i="9"/>
  <c r="L37" i="9"/>
  <c r="O36" i="9"/>
  <c r="N36" i="9"/>
  <c r="M36" i="9"/>
  <c r="L36" i="9"/>
  <c r="O35" i="9"/>
  <c r="N35" i="9"/>
  <c r="M35" i="9"/>
  <c r="L35" i="9"/>
  <c r="O34" i="9"/>
  <c r="N34" i="9"/>
  <c r="M34" i="9"/>
  <c r="L34" i="9"/>
  <c r="O33" i="9"/>
  <c r="N33" i="9"/>
  <c r="M33" i="9"/>
  <c r="L33" i="9"/>
  <c r="O32" i="9"/>
  <c r="N32" i="9"/>
  <c r="M32" i="9"/>
  <c r="L32" i="9"/>
  <c r="O31" i="9"/>
  <c r="N31" i="9"/>
  <c r="M31" i="9"/>
  <c r="L31" i="9"/>
  <c r="O30" i="9"/>
  <c r="N30" i="9"/>
  <c r="M30" i="9"/>
  <c r="L30" i="9"/>
  <c r="O29" i="9"/>
  <c r="N29" i="9"/>
  <c r="M29" i="9"/>
  <c r="L29" i="9"/>
  <c r="O28" i="9"/>
  <c r="N28" i="9"/>
  <c r="M28" i="9"/>
  <c r="L28" i="9"/>
  <c r="O27" i="9"/>
  <c r="N27" i="9"/>
  <c r="M27" i="9"/>
  <c r="L27" i="9"/>
  <c r="O26" i="9"/>
  <c r="N26" i="9"/>
  <c r="M26" i="9"/>
  <c r="L26" i="9"/>
  <c r="O25" i="9"/>
  <c r="N25" i="9"/>
  <c r="M25" i="9"/>
  <c r="L25" i="9"/>
  <c r="N24" i="9"/>
  <c r="L24" i="9"/>
  <c r="N23" i="9"/>
  <c r="L23" i="9"/>
  <c r="N22" i="9"/>
  <c r="L22" i="9"/>
  <c r="N21" i="9"/>
  <c r="L21" i="9"/>
  <c r="N20" i="9"/>
  <c r="L20" i="9"/>
  <c r="N19" i="9"/>
  <c r="L19" i="9"/>
  <c r="N18" i="9"/>
  <c r="L18" i="9"/>
  <c r="N17" i="9"/>
  <c r="L17" i="9"/>
  <c r="N16" i="9"/>
  <c r="L16" i="9"/>
  <c r="N15" i="9"/>
  <c r="L15" i="9"/>
  <c r="N14" i="9"/>
  <c r="L14" i="9"/>
  <c r="L5" i="9"/>
  <c r="K5" i="9"/>
  <c r="L4" i="9"/>
  <c r="K4" i="9"/>
  <c r="K6" i="9" l="1"/>
  <c r="M17" i="9" s="1"/>
  <c r="L6" i="9"/>
  <c r="O14" i="9" s="1"/>
  <c r="O23" i="9"/>
  <c r="O19" i="9"/>
  <c r="O17" i="9"/>
  <c r="O15" i="9"/>
  <c r="O20" i="9"/>
  <c r="O24" i="9"/>
  <c r="O16" i="9"/>
  <c r="O22" i="9"/>
  <c r="O18" i="9"/>
  <c r="M19" i="9"/>
  <c r="M23" i="9" l="1"/>
  <c r="M22" i="9"/>
  <c r="M24" i="9"/>
  <c r="M16" i="9"/>
  <c r="M21" i="9"/>
  <c r="M20" i="9"/>
  <c r="M14" i="9"/>
  <c r="M18" i="9"/>
  <c r="O21" i="9"/>
  <c r="M15" i="9"/>
</calcChain>
</file>

<file path=xl/sharedStrings.xml><?xml version="1.0" encoding="utf-8"?>
<sst xmlns="http://schemas.openxmlformats.org/spreadsheetml/2006/main" count="166" uniqueCount="129">
  <si>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</si>
  <si>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</si>
  <si>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</si>
  <si>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</si>
  <si>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</si>
  <si>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</si>
  <si>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</si>
  <si>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</si>
  <si>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</si>
  <si>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</si>
  <si>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</si>
  <si>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</si>
  <si>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</si>
  <si>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</si>
  <si>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</si>
  <si>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</si>
  <si>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</si>
  <si>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</si>
  <si>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</si>
  <si>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</si>
  <si>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</si>
  <si>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</si>
  <si>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</si>
  <si>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</si>
  <si>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</si>
  <si>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</si>
  <si>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</si>
  <si>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</si>
  <si>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</si>
  <si>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</si>
  <si>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</si>
  <si>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</si>
  <si>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</si>
  <si>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</si>
  <si>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</si>
  <si>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</si>
  <si>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</si>
  <si>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</si>
  <si>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</si>
  <si>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</si>
  <si>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</si>
  <si>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</si>
  <si>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</si>
  <si>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</si>
  <si>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</si>
  <si>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Existing ward</t>
  </si>
  <si>
    <t>Electorate 2022</t>
  </si>
  <si>
    <t>Electorate 2028</t>
  </si>
  <si>
    <t>Name of ward</t>
  </si>
  <si>
    <t>Number of cllrs per ward</t>
  </si>
  <si>
    <t>Variance 2022</t>
  </si>
  <si>
    <t>Variance 2028</t>
  </si>
  <si>
    <t>EX1</t>
  </si>
  <si>
    <t>Example 1</t>
  </si>
  <si>
    <t>Example</t>
  </si>
  <si>
    <t>EX2</t>
  </si>
  <si>
    <t>Example 2</t>
  </si>
  <si>
    <t>EX3</t>
  </si>
  <si>
    <t>Example 3</t>
  </si>
  <si>
    <t>EX4</t>
  </si>
  <si>
    <t>Example 4</t>
  </si>
  <si>
    <t>EX5</t>
  </si>
  <si>
    <t>Example 5</t>
  </si>
  <si>
    <t>AA</t>
  </si>
  <si>
    <t>AB</t>
  </si>
  <si>
    <t>BA</t>
  </si>
  <si>
    <t>BB</t>
  </si>
  <si>
    <t>CA</t>
  </si>
  <si>
    <t>CB</t>
  </si>
  <si>
    <t>DA</t>
  </si>
  <si>
    <t>DB</t>
  </si>
  <si>
    <t>EA</t>
  </si>
  <si>
    <t>EB</t>
  </si>
  <si>
    <t>EC</t>
  </si>
  <si>
    <t>FA</t>
  </si>
  <si>
    <t>FB</t>
  </si>
  <si>
    <t>GA</t>
  </si>
  <si>
    <t>GB</t>
  </si>
  <si>
    <t>HA</t>
  </si>
  <si>
    <t>HB</t>
  </si>
  <si>
    <t>HC</t>
  </si>
  <si>
    <t>JA</t>
  </si>
  <si>
    <t>JB</t>
  </si>
  <si>
    <t>KA</t>
  </si>
  <si>
    <t>KB</t>
  </si>
  <si>
    <t>LA</t>
  </si>
  <si>
    <t>LB</t>
  </si>
  <si>
    <t>Bush Fair East</t>
  </si>
  <si>
    <t>Bush Fair West</t>
  </si>
  <si>
    <t>Church Langley East</t>
  </si>
  <si>
    <t>Church Langley West</t>
  </si>
  <si>
    <t>Great Parndon East</t>
  </si>
  <si>
    <t>Great Parndon West</t>
  </si>
  <si>
    <t>Harlow Common East</t>
  </si>
  <si>
    <t>Harlow common West</t>
  </si>
  <si>
    <t>Little Parndon &amp; Hare Street East</t>
  </si>
  <si>
    <t>Little Parndon &amp; Hare Street South</t>
  </si>
  <si>
    <t>Little Parndon &amp; Hare Street West</t>
  </si>
  <si>
    <t>Mark Hall North</t>
  </si>
  <si>
    <t>Mark Hall South</t>
  </si>
  <si>
    <t>Netteswell North</t>
  </si>
  <si>
    <t>Netteswell South</t>
  </si>
  <si>
    <t>Old Harlow East</t>
  </si>
  <si>
    <t>Old Harlow West</t>
  </si>
  <si>
    <t>Old Harlow South</t>
  </si>
  <si>
    <t>Staple Tye East</t>
  </si>
  <si>
    <t>Staple Tye West</t>
  </si>
  <si>
    <t>Sumners &amp; Kingsmoor East</t>
  </si>
  <si>
    <t>Sumners &amp; Kingsmoor West</t>
  </si>
  <si>
    <t>Toddbrook North</t>
  </si>
  <si>
    <t>Toddbrook East</t>
  </si>
  <si>
    <t>Toddbrook West</t>
  </si>
  <si>
    <t>Bush Fair</t>
  </si>
  <si>
    <t>Church Langley</t>
  </si>
  <si>
    <t>Great Parndon</t>
  </si>
  <si>
    <t>Harlow Common</t>
  </si>
  <si>
    <t>Harlow common</t>
  </si>
  <si>
    <t>Little Parndon &amp; Hare Street</t>
  </si>
  <si>
    <t>Mark Hall</t>
  </si>
  <si>
    <t>Netteswell</t>
  </si>
  <si>
    <t>Old Harlow</t>
  </si>
  <si>
    <t>Staple Tye</t>
  </si>
  <si>
    <t>Sumners &amp; Kingsmoor</t>
  </si>
  <si>
    <t>Toddbrook</t>
  </si>
  <si>
    <t>LC</t>
  </si>
  <si>
    <t>Difference from LGBCE suggested fig</t>
  </si>
  <si>
    <t>Difference from initial elecorate forecasts</t>
  </si>
  <si>
    <t>Simon Hill</t>
  </si>
  <si>
    <t>simon.hill@harlow.gov.uk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</si>
</sst>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11"/>
      <color theme="1"/>
      <name val="Calibri"/>
      <family val="2"/>
      <scheme val="minor"/>
    </font>
    <font>
      <sz val="8"/>
      <name val="Times New Roman"/>
      <family val="1"/>
    </font>
    <font>
      <b/>
      <sz val="12"/>
      <name val="Arial"/>
      <family val="2"/>
    </font>
    <font>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1"/>
      <name val="Calibri"/>
      <family val="2"/>
      <scheme val="minor"/>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8">
    <xf numFmtId="0" fontId="0" fillId="0" borderId="0">
      <alignment vertical="top"/>
    </xf>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7" applyNumberFormat="0" applyAlignment="0" applyProtection="0"/>
    <xf numFmtId="0" fontId="20" fillId="30" borderId="18" applyNumberFormat="0" applyAlignment="0" applyProtection="0"/>
    <xf numFmtId="3"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0" fontId="21" fillId="0" borderId="0" applyNumberFormat="0" applyFill="0" applyBorder="0" applyAlignment="0" applyProtection="0"/>
    <xf numFmtId="2" fontId="4" fillId="0" borderId="0" applyFont="0" applyFill="0" applyBorder="0" applyAlignment="0" applyProtection="0"/>
    <xf numFmtId="0" fontId="22" fillId="31" borderId="0" applyNumberFormat="0" applyBorder="0" applyAlignment="0" applyProtection="0"/>
    <xf numFmtId="0" fontId="2" fillId="0" borderId="0" applyNumberFormat="0" applyFont="0" applyFill="0" applyAlignment="0" applyProtection="0"/>
    <xf numFmtId="0" fontId="23" fillId="0" borderId="19" applyNumberFormat="0" applyFill="0" applyAlignment="0" applyProtection="0"/>
    <xf numFmtId="0" fontId="2" fillId="0" borderId="0" applyNumberFormat="0" applyFont="0" applyFill="0" applyAlignment="0" applyProtection="0"/>
    <xf numFmtId="0" fontId="3" fillId="0" borderId="0" applyNumberFormat="0" applyFont="0" applyFill="0" applyAlignment="0" applyProtection="0"/>
    <xf numFmtId="0" fontId="24" fillId="0" borderId="20" applyNumberFormat="0" applyFill="0" applyAlignment="0" applyProtection="0"/>
    <xf numFmtId="0" fontId="3" fillId="0" borderId="0" applyNumberFormat="0" applyFon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10" fillId="0" borderId="0" applyNumberFormat="0" applyFill="0" applyBorder="0" applyAlignment="0" applyProtection="0">
      <alignment vertical="top"/>
      <protection locked="0"/>
    </xf>
    <xf numFmtId="0" fontId="26" fillId="32" borderId="17" applyNumberFormat="0" applyAlignment="0" applyProtection="0"/>
    <xf numFmtId="0" fontId="27" fillId="0" borderId="22" applyNumberFormat="0" applyFill="0" applyAlignment="0" applyProtection="0"/>
    <xf numFmtId="0" fontId="28" fillId="33" borderId="0" applyNumberFormat="0" applyBorder="0" applyAlignment="0" applyProtection="0"/>
    <xf numFmtId="0" fontId="16" fillId="0" borderId="0"/>
    <xf numFmtId="0" fontId="15" fillId="0" borderId="0">
      <alignment vertical="top"/>
    </xf>
    <xf numFmtId="0" fontId="16" fillId="34" borderId="23" applyNumberFormat="0" applyFont="0" applyAlignment="0" applyProtection="0"/>
    <xf numFmtId="0" fontId="29" fillId="29" borderId="24" applyNumberFormat="0" applyAlignment="0" applyProtection="0"/>
    <xf numFmtId="0" fontId="30" fillId="0" borderId="0" applyNumberFormat="0" applyFill="0" applyBorder="0" applyAlignment="0" applyProtection="0"/>
    <xf numFmtId="0" fontId="4" fillId="0" borderId="1" applyNumberFormat="0" applyFont="0" applyBorder="0" applyAlignment="0" applyProtection="0"/>
    <xf numFmtId="0" fontId="31" fillId="0" borderId="25" applyNumberFormat="0" applyFill="0" applyAlignment="0" applyProtection="0"/>
    <xf numFmtId="0" fontId="4" fillId="0" borderId="1" applyNumberFormat="0" applyFont="0" applyBorder="0" applyAlignment="0" applyProtection="0"/>
    <xf numFmtId="0" fontId="32" fillId="0" borderId="0" applyNumberFormat="0" applyFill="0" applyBorder="0" applyAlignment="0" applyProtection="0"/>
    <xf numFmtId="0" fontId="1" fillId="0" borderId="0"/>
    <xf numFmtId="0" fontId="4" fillId="0" borderId="0">
      <alignment vertical="top"/>
    </xf>
  </cellStyleXfs>
  <cellXfs count="77">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3" fillId="3" borderId="8" xfId="0" applyFont="1" applyFill="1" applyBorder="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12" fillId="3" borderId="0" xfId="0" applyFont="1" applyFill="1" applyAlignment="1">
      <alignment horizontal="right" vertical="center"/>
    </xf>
    <xf numFmtId="0" fontId="13"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4" fillId="3" borderId="0" xfId="0" applyFont="1" applyFill="1" applyAlignment="1">
      <alignment horizontal="right" vertical="center"/>
    </xf>
    <xf numFmtId="0" fontId="4" fillId="2" borderId="0" xfId="0" applyFont="1" applyFill="1" applyAlignment="1" applyProtection="1">
      <alignment vertical="center"/>
      <protection locked="0"/>
    </xf>
    <xf numFmtId="1" fontId="0" fillId="3" borderId="0" xfId="0" applyNumberFormat="1" applyFill="1" applyAlignment="1">
      <alignment vertical="center"/>
    </xf>
    <xf numFmtId="0" fontId="4" fillId="3" borderId="0" xfId="0" applyFont="1" applyFill="1" applyAlignment="1">
      <alignment horizontal="left" vertical="center"/>
    </xf>
    <xf numFmtId="0" fontId="4" fillId="0" borderId="0" xfId="0" applyFont="1" applyAlignment="1">
      <alignment horizontal="left" vertical="top" wrapText="1"/>
    </xf>
    <xf numFmtId="0" fontId="3" fillId="3" borderId="2" xfId="0" applyFont="1" applyFill="1" applyBorder="1" applyAlignment="1">
      <alignment horizontal="center" vertical="center" wrapText="1"/>
    </xf>
    <xf numFmtId="0" fontId="3" fillId="2" borderId="0" xfId="0" applyFont="1" applyFill="1" applyAlignment="1"/>
    <xf numFmtId="0" fontId="4" fillId="3" borderId="0" xfId="0" applyFont="1" applyFill="1" applyAlignment="1">
      <alignment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vertical="center" wrapText="1"/>
    </xf>
    <xf numFmtId="0" fontId="3" fillId="3" borderId="2" xfId="0" applyFont="1" applyFill="1" applyBorder="1" applyAlignment="1">
      <alignment horizontal="left" vertical="center" wrapText="1"/>
    </xf>
    <xf numFmtId="0" fontId="3" fillId="3" borderId="10" xfId="0" applyFont="1" applyFill="1" applyBorder="1" applyAlignment="1">
      <alignment vertical="center" wrapText="1"/>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5" xfId="0" applyFont="1" applyFill="1" applyBorder="1" applyAlignment="1">
      <alignment vertical="center" wrapText="1"/>
    </xf>
    <xf numFmtId="0" fontId="3" fillId="3" borderId="12" xfId="0" applyFont="1" applyFill="1" applyBorder="1" applyAlignment="1">
      <alignment vertical="center" wrapText="1"/>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3" borderId="4" xfId="0" applyFont="1" applyFill="1" applyBorder="1" applyAlignment="1">
      <alignment vertical="center" wrapText="1"/>
    </xf>
    <xf numFmtId="1" fontId="3" fillId="3" borderId="0" xfId="0" applyNumberFormat="1" applyFont="1" applyFill="1" applyAlignment="1">
      <alignmen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1" fontId="4" fillId="0" borderId="0" xfId="0" applyNumberFormat="1" applyFont="1" applyAlignment="1" applyProtection="1">
      <alignment horizontal="center" vertical="center"/>
      <protection locked="0"/>
    </xf>
    <xf numFmtId="0" fontId="3" fillId="0" borderId="0" xfId="0" applyFont="1" applyAlignment="1" applyProtection="1">
      <alignment vertical="center"/>
      <protection locked="0"/>
    </xf>
    <xf numFmtId="0" fontId="34" fillId="35" borderId="26" xfId="0" applyFont="1" applyFill="1" applyBorder="1" applyAlignment="1">
      <alignment horizontal="left" vertical="center"/>
    </xf>
    <xf numFmtId="0" fontId="3"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33" fillId="0" borderId="0" xfId="56" applyFont="1" applyAlignment="1">
      <alignment horizontal="center" vertical="center"/>
    </xf>
    <xf numFmtId="0" fontId="34" fillId="35" borderId="26" xfId="57" applyFont="1" applyFill="1" applyBorder="1" applyAlignment="1">
      <alignment horizontal="left" vertical="center"/>
    </xf>
    <xf numFmtId="0" fontId="3"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3"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4" fillId="3" borderId="0" xfId="0" applyFont="1" applyFill="1" applyAlignment="1">
      <alignment horizontal="left" vertical="center"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56" xr:uid="{C7E35D3D-20D1-4776-B2BE-B9FB79AF9516}"/>
    <cellStyle name="Normal 3" xfId="48" xr:uid="{00000000-0005-0000-0000-000030000000}"/>
    <cellStyle name="Normal 3 2" xfId="57" xr:uid="{1A269BFB-5663-4752-96DF-BED125AD8A6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mon.hill@harlow.gov.uk" TargetMode="External"/><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abSelected="1" workbookViewId="0">
      <selection activeCell="F14" sqref="F14"/>
    </sheetView>
  </sheetViews>
  <sheetFormatPr defaultColWidth="8.88671875" defaultRowHeight="15" x14ac:dyDescent="0.2"/>
  <cols>
    <col min="1" max="2" width="8.88671875" style="1"/>
    <col min="3" max="3" width="75.33203125" style="1" customWidth="1"/>
    <col min="4" max="16384" width="8.88671875" style="1"/>
  </cols>
  <sheetData>
    <row r="2" spans="2:3" ht="15.75" x14ac:dyDescent="0.25">
      <c r="B2" s="41" t="s">
        <v>0</v>
      </c>
    </row>
    <row r="3" spans="2:3" x14ac:dyDescent="0.2">
      <c r="B3" s="17" t="s">
        <v>1</v>
      </c>
      <c r="C3" s="19" t="s">
        <v>2</v>
      </c>
    </row>
    <row r="4" spans="2:3" x14ac:dyDescent="0.2">
      <c r="B4" s="17" t="s">
        <v>3</v>
      </c>
      <c r="C4" s="34" t="s">
        <v>4</v>
      </c>
    </row>
    <row r="5" spans="2:3" x14ac:dyDescent="0.2">
      <c r="B5" s="17" t="s">
        <v>5</v>
      </c>
      <c r="C5" s="19" t="s">
        <v>6</v>
      </c>
    </row>
    <row r="6" spans="2:3" ht="18" customHeight="1" x14ac:dyDescent="0.2">
      <c r="B6" s="17" t="s">
        <v>7</v>
      </c>
      <c r="C6" s="39" t="s">
        <v>8</v>
      </c>
    </row>
    <row r="9" spans="2:3" ht="15.75" x14ac:dyDescent="0.25">
      <c r="B9" s="41" t="s">
        <v>9</v>
      </c>
    </row>
    <row r="10" spans="2:3" x14ac:dyDescent="0.2">
      <c r="B10" s="17" t="s">
        <v>1</v>
      </c>
      <c r="C10" s="36" t="s">
        <v>127</v>
      </c>
    </row>
    <row r="11" spans="2:3" x14ac:dyDescent="0.2">
      <c r="B11" s="17" t="s">
        <v>3</v>
      </c>
      <c r="C11" s="34" t="s">
        <v>128</v>
      </c>
    </row>
    <row r="12" spans="2:3" x14ac:dyDescent="0.2">
      <c r="B12" s="17" t="s">
        <v>5</v>
      </c>
      <c r="C12" s="19"/>
    </row>
    <row r="13" spans="2:3" x14ac:dyDescent="0.2">
      <c r="B13" s="17" t="s">
        <v>7</v>
      </c>
      <c r="C13" s="19"/>
    </row>
    <row r="14" spans="2:3" x14ac:dyDescent="0.2">
      <c r="B14" s="17"/>
      <c r="C14" s="19"/>
    </row>
    <row r="15" spans="2:3" ht="15.75" x14ac:dyDescent="0.25">
      <c r="B15" s="41" t="s">
        <v>10</v>
      </c>
    </row>
    <row r="17" spans="2:3" ht="45" x14ac:dyDescent="0.2">
      <c r="B17" s="16" t="s">
        <v>11</v>
      </c>
      <c r="C17" s="18" t="s">
        <v>12</v>
      </c>
    </row>
    <row r="18" spans="2:3" ht="60" x14ac:dyDescent="0.2">
      <c r="B18" s="16" t="s">
        <v>13</v>
      </c>
      <c r="C18" s="18" t="s">
        <v>14</v>
      </c>
    </row>
    <row r="19" spans="2:3" ht="60" x14ac:dyDescent="0.2">
      <c r="B19" s="16" t="s">
        <v>15</v>
      </c>
      <c r="C19" s="18" t="s">
        <v>16</v>
      </c>
    </row>
    <row r="20" spans="2:3" ht="48" customHeight="1" x14ac:dyDescent="0.2">
      <c r="B20" s="16" t="s">
        <v>17</v>
      </c>
      <c r="C20" s="18" t="s">
        <v>18</v>
      </c>
    </row>
    <row r="21" spans="2:3" ht="30" x14ac:dyDescent="0.2">
      <c r="B21" s="16" t="s">
        <v>19</v>
      </c>
      <c r="C21" s="18" t="s">
        <v>20</v>
      </c>
    </row>
    <row r="22" spans="2:3" ht="103.5" customHeight="1" x14ac:dyDescent="0.2">
      <c r="B22" s="16" t="s">
        <v>21</v>
      </c>
      <c r="C22" s="18" t="s">
        <v>22</v>
      </c>
    </row>
    <row r="23" spans="2:3" ht="15.75" x14ac:dyDescent="0.25">
      <c r="B23" s="41" t="s">
        <v>23</v>
      </c>
    </row>
    <row r="24" spans="2:3" x14ac:dyDescent="0.2">
      <c r="B24" s="16"/>
      <c r="C24" s="18"/>
    </row>
    <row r="25" spans="2:3" ht="58.5" customHeight="1" x14ac:dyDescent="0.2">
      <c r="B25" s="16" t="s">
        <v>11</v>
      </c>
      <c r="C25" s="33" t="s">
        <v>24</v>
      </c>
    </row>
    <row r="26" spans="2:3" ht="60" customHeight="1" x14ac:dyDescent="0.2">
      <c r="B26" s="16" t="s">
        <v>13</v>
      </c>
      <c r="C26" s="33" t="s">
        <v>25</v>
      </c>
    </row>
    <row r="27" spans="2:3" ht="60" x14ac:dyDescent="0.2">
      <c r="B27" s="16" t="s">
        <v>15</v>
      </c>
      <c r="C27" s="33" t="s">
        <v>26</v>
      </c>
    </row>
    <row r="28" spans="2:3" x14ac:dyDescent="0.2">
      <c r="C28" s="33"/>
    </row>
    <row r="29" spans="2:3" x14ac:dyDescent="0.2">
      <c r="C29" s="33"/>
    </row>
    <row r="30" spans="2:3" x14ac:dyDescent="0.2">
      <c r="C30" s="33"/>
    </row>
    <row r="31" spans="2:3" x14ac:dyDescent="0.2">
      <c r="C31" s="33"/>
    </row>
    <row r="32" spans="2:3" x14ac:dyDescent="0.2">
      <c r="C32" s="33"/>
    </row>
    <row r="33" spans="3:3" x14ac:dyDescent="0.2">
      <c r="C33" s="33"/>
    </row>
    <row r="34" spans="3:3" x14ac:dyDescent="0.2">
      <c r="C34" s="33"/>
    </row>
    <row r="35" spans="3:3" x14ac:dyDescent="0.2">
      <c r="C35" s="33"/>
    </row>
    <row r="36" spans="3:3" x14ac:dyDescent="0.2">
      <c r="C36" s="33"/>
    </row>
  </sheetData>
  <phoneticPr fontId="5" type="noConversion"/>
  <hyperlinks>
    <hyperlink ref="C4" r:id="rId1" xr:uid="{84D6AFB2-72F7-4CA9-BAE7-E14B52D3BB46}"/>
    <hyperlink ref="C11" r:id="rId2" xr:uid="{79C9ABC7-3934-4154-B3E7-15E69601FA19}"/>
  </hyperlinks>
  <pageMargins left="0.75" right="0.75" top="1" bottom="1" header="0.5" footer="0.5"/>
  <pageSetup paperSize="8" scale="75"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7395-E014-4E35-B839-39592357FDFE}">
  <sheetPr>
    <pageSetUpPr fitToPage="1"/>
  </sheetPr>
  <dimension ref="A2:S91"/>
  <sheetViews>
    <sheetView topLeftCell="A18" zoomScale="72" workbookViewId="0">
      <selection activeCell="F37" sqref="F37"/>
    </sheetView>
  </sheetViews>
  <sheetFormatPr defaultColWidth="8.88671875" defaultRowHeight="15" x14ac:dyDescent="0.2"/>
  <cols>
    <col min="1" max="1" width="2.77734375" style="5" customWidth="1"/>
    <col min="2" max="2" width="9.88671875" style="6" customWidth="1"/>
    <col min="3" max="3" width="23" style="4" customWidth="1"/>
    <col min="4" max="4" width="23.77734375" style="4" customWidth="1"/>
    <col min="5" max="5" width="12.21875" style="6" customWidth="1"/>
    <col min="6" max="8" width="12.21875" style="12" customWidth="1"/>
    <col min="9" max="9" width="2.77734375" style="5" customWidth="1"/>
    <col min="10" max="10" width="25.77734375" style="5" customWidth="1"/>
    <col min="11" max="15" width="12.88671875" style="6" customWidth="1"/>
    <col min="16" max="16384" width="8.88671875" style="5"/>
  </cols>
  <sheetData>
    <row r="2" spans="1:19" s="20" customFormat="1" ht="18.75" x14ac:dyDescent="0.2">
      <c r="B2" s="22" t="s">
        <v>27</v>
      </c>
      <c r="C2" s="22"/>
      <c r="D2" s="22"/>
      <c r="E2" s="21"/>
      <c r="F2" s="23"/>
      <c r="G2" s="23"/>
      <c r="H2" s="23"/>
      <c r="K2" s="21"/>
      <c r="L2" s="21"/>
      <c r="M2" s="21"/>
      <c r="N2" s="21"/>
      <c r="O2" s="21"/>
    </row>
    <row r="3" spans="1:19" s="42" customFormat="1" ht="15.75" x14ac:dyDescent="0.2">
      <c r="B3" s="38"/>
      <c r="C3" s="38"/>
      <c r="D3" s="32"/>
      <c r="E3" s="43"/>
      <c r="F3" s="43"/>
      <c r="G3" s="43"/>
      <c r="H3" s="43"/>
      <c r="J3" s="26" t="s">
        <v>28</v>
      </c>
      <c r="K3" s="44">
        <v>2022</v>
      </c>
      <c r="L3" s="44">
        <v>2028</v>
      </c>
      <c r="M3" s="45"/>
      <c r="N3" s="45"/>
      <c r="O3" s="45"/>
    </row>
    <row r="4" spans="1:19" s="42" customFormat="1" ht="15" customHeight="1" x14ac:dyDescent="0.2">
      <c r="B4" s="72" t="s">
        <v>29</v>
      </c>
      <c r="C4" s="72"/>
      <c r="J4" s="24" t="s">
        <v>30</v>
      </c>
      <c r="K4" s="25">
        <f>SUM(K14:K91)</f>
        <v>33</v>
      </c>
      <c r="L4" s="25">
        <f>SUM(K14:K91)</f>
        <v>33</v>
      </c>
      <c r="M4" s="45"/>
      <c r="N4" s="45"/>
      <c r="O4" s="45"/>
    </row>
    <row r="5" spans="1:19" s="42" customFormat="1" ht="15" customHeight="1" x14ac:dyDescent="0.2">
      <c r="B5" s="72"/>
      <c r="C5" s="72"/>
      <c r="D5" s="31"/>
      <c r="E5" s="25"/>
      <c r="F5" s="25"/>
      <c r="G5" s="25"/>
      <c r="H5" s="25"/>
      <c r="J5" s="24" t="s">
        <v>31</v>
      </c>
      <c r="K5" s="25">
        <f>SUM(E20:E91)</f>
        <v>63895</v>
      </c>
      <c r="L5" s="25">
        <f>SUM(F20:F91)</f>
        <v>74056</v>
      </c>
      <c r="M5" s="45"/>
      <c r="N5" s="45"/>
      <c r="O5" s="45"/>
    </row>
    <row r="6" spans="1:19" s="42" customFormat="1" ht="15.75" customHeight="1" x14ac:dyDescent="0.2">
      <c r="B6" s="72"/>
      <c r="C6" s="72"/>
      <c r="J6" s="24" t="s">
        <v>32</v>
      </c>
      <c r="K6" s="25">
        <f>K5/K4</f>
        <v>1936.2121212121212</v>
      </c>
      <c r="L6" s="25">
        <f>L5/L4</f>
        <v>2244.121212121212</v>
      </c>
      <c r="M6" s="45"/>
      <c r="N6" s="45"/>
      <c r="O6" s="45"/>
    </row>
    <row r="7" spans="1:19" s="42" customFormat="1" ht="15.75" customHeight="1" x14ac:dyDescent="0.2">
      <c r="B7" s="66"/>
      <c r="C7" s="66"/>
      <c r="J7" s="31"/>
      <c r="K7" s="25"/>
      <c r="L7" s="25"/>
      <c r="M7" s="45"/>
      <c r="N7" s="45"/>
      <c r="O7" s="45"/>
    </row>
    <row r="8" spans="1:19" s="42" customFormat="1" ht="15.75" customHeight="1" x14ac:dyDescent="0.2">
      <c r="B8" s="76" t="s">
        <v>33</v>
      </c>
      <c r="C8" s="76"/>
      <c r="J8" s="31"/>
      <c r="K8" s="25"/>
      <c r="L8" s="25"/>
      <c r="M8" s="45"/>
      <c r="N8" s="45"/>
      <c r="O8" s="35" t="s">
        <v>34</v>
      </c>
    </row>
    <row r="9" spans="1:19" x14ac:dyDescent="0.2">
      <c r="K9" s="5"/>
      <c r="L9" s="5"/>
    </row>
    <row r="10" spans="1:19" ht="51" customHeight="1" x14ac:dyDescent="0.2">
      <c r="B10" s="15" t="s">
        <v>35</v>
      </c>
      <c r="C10" s="15" t="s">
        <v>36</v>
      </c>
      <c r="D10" s="15" t="s">
        <v>37</v>
      </c>
      <c r="E10" s="15" t="s">
        <v>38</v>
      </c>
      <c r="F10" s="15" t="s">
        <v>39</v>
      </c>
      <c r="G10" s="30"/>
      <c r="H10" s="30"/>
      <c r="I10" s="30"/>
      <c r="J10" s="15" t="s">
        <v>40</v>
      </c>
      <c r="K10" s="67" t="s">
        <v>41</v>
      </c>
      <c r="L10" s="73" t="s">
        <v>42</v>
      </c>
      <c r="M10" s="74"/>
      <c r="N10" s="74"/>
      <c r="O10" s="75"/>
    </row>
    <row r="12" spans="1:19" s="46" customFormat="1" ht="63.75" thickBot="1" x14ac:dyDescent="0.25">
      <c r="B12" s="40" t="s">
        <v>43</v>
      </c>
      <c r="C12" s="47" t="s">
        <v>44</v>
      </c>
      <c r="D12" s="47" t="s">
        <v>45</v>
      </c>
      <c r="E12" s="40" t="s">
        <v>46</v>
      </c>
      <c r="F12" s="40" t="s">
        <v>47</v>
      </c>
      <c r="G12" s="70" t="s">
        <v>125</v>
      </c>
      <c r="H12" s="70" t="s">
        <v>126</v>
      </c>
      <c r="J12" s="48" t="s">
        <v>48</v>
      </c>
      <c r="K12" s="40" t="s">
        <v>49</v>
      </c>
      <c r="L12" s="49" t="s">
        <v>46</v>
      </c>
      <c r="M12" s="40" t="s">
        <v>50</v>
      </c>
      <c r="N12" s="49" t="s">
        <v>47</v>
      </c>
      <c r="O12" s="40" t="s">
        <v>51</v>
      </c>
    </row>
    <row r="13" spans="1:19" s="46" customFormat="1" ht="15.75" x14ac:dyDescent="0.2">
      <c r="B13" s="50"/>
      <c r="C13" s="51"/>
      <c r="D13" s="51"/>
      <c r="E13" s="50"/>
      <c r="F13" s="52"/>
      <c r="G13" s="71"/>
      <c r="H13" s="71"/>
      <c r="J13" s="53"/>
      <c r="K13" s="50"/>
      <c r="L13" s="50"/>
      <c r="M13" s="50"/>
      <c r="N13" s="50"/>
      <c r="O13" s="50"/>
    </row>
    <row r="14" spans="1:19" s="46" customFormat="1" ht="15.75" x14ac:dyDescent="0.2">
      <c r="A14" s="54"/>
      <c r="B14" s="27" t="s">
        <v>52</v>
      </c>
      <c r="C14" s="28" t="s">
        <v>53</v>
      </c>
      <c r="D14" s="28" t="s">
        <v>54</v>
      </c>
      <c r="E14" s="27">
        <v>480</v>
      </c>
      <c r="F14" s="27">
        <v>502</v>
      </c>
      <c r="G14" s="27"/>
      <c r="H14" s="27"/>
      <c r="I14" s="55"/>
      <c r="J14" s="56" t="s">
        <v>112</v>
      </c>
      <c r="K14" s="57">
        <v>3</v>
      </c>
      <c r="L14" s="13">
        <f t="shared" ref="L14:L77" si="0">IF(J14="",0,(SUMIF($D$20:$D$91,J14,$E$20:$E$91)))</f>
        <v>5548</v>
      </c>
      <c r="M14" s="14">
        <f>IF(J14="",-1,(-($K$6-(L14/K14))/$K$6))</f>
        <v>-4.4870490648720611E-2</v>
      </c>
      <c r="N14" s="13">
        <f t="shared" ref="N14:N77" si="1">IF(J14="",0,(SUMIF($D$19:$D$91,J14,$F$19:$F$91)))</f>
        <v>6053</v>
      </c>
      <c r="O14" s="14">
        <f>IF(J14="",-1,(-($L$6-(N14/K14))/$L$6))</f>
        <v>-0.10091012206978495</v>
      </c>
      <c r="P14" s="58"/>
    </row>
    <row r="15" spans="1:19" s="46" customFormat="1" ht="15.75" x14ac:dyDescent="0.2">
      <c r="A15" s="54"/>
      <c r="B15" s="27" t="s">
        <v>55</v>
      </c>
      <c r="C15" s="28" t="s">
        <v>56</v>
      </c>
      <c r="D15" s="28" t="s">
        <v>54</v>
      </c>
      <c r="E15" s="27">
        <v>67</v>
      </c>
      <c r="F15" s="27">
        <v>68</v>
      </c>
      <c r="G15" s="27"/>
      <c r="H15" s="27"/>
      <c r="I15" s="55"/>
      <c r="J15" s="56" t="s">
        <v>113</v>
      </c>
      <c r="K15" s="57">
        <v>3</v>
      </c>
      <c r="L15" s="13">
        <f t="shared" si="0"/>
        <v>6458</v>
      </c>
      <c r="M15" s="14">
        <f>IF(J15="",-1,(-($K$6-(L15/K15))/$K$6))</f>
        <v>0.1117927850379528</v>
      </c>
      <c r="N15" s="13">
        <f t="shared" si="1"/>
        <v>6967</v>
      </c>
      <c r="O15" s="14">
        <f>IF(J15="",-1,(-($L$6-(N15/K15))/$L$6))</f>
        <v>3.4852003888949025E-2</v>
      </c>
      <c r="P15" s="58"/>
      <c r="S15" s="59"/>
    </row>
    <row r="16" spans="1:19" s="46" customFormat="1" ht="15.75" x14ac:dyDescent="0.2">
      <c r="A16" s="54"/>
      <c r="B16" s="27" t="s">
        <v>57</v>
      </c>
      <c r="C16" s="28" t="s">
        <v>58</v>
      </c>
      <c r="D16" s="28" t="s">
        <v>54</v>
      </c>
      <c r="E16" s="27">
        <v>893</v>
      </c>
      <c r="F16" s="27">
        <v>897</v>
      </c>
      <c r="G16" s="27"/>
      <c r="H16" s="27"/>
      <c r="I16" s="55"/>
      <c r="J16" s="56" t="s">
        <v>114</v>
      </c>
      <c r="K16" s="57">
        <v>3</v>
      </c>
      <c r="L16" s="13">
        <f t="shared" si="0"/>
        <v>4878</v>
      </c>
      <c r="M16" s="14">
        <f t="shared" ref="M16:M79" si="2">IF(J16="",-1,(-($K$6-(L16/K16))/$K$6))</f>
        <v>-0.16021597934110651</v>
      </c>
      <c r="N16" s="13">
        <f t="shared" si="1"/>
        <v>5360</v>
      </c>
      <c r="O16" s="14">
        <f t="shared" ref="O16:O79" si="3">IF(J16="",-1,(-($L$6-(N16/K16))/$L$6))</f>
        <v>-0.20384573836015982</v>
      </c>
      <c r="P16" s="58"/>
      <c r="S16" s="59"/>
    </row>
    <row r="17" spans="1:19" s="46" customFormat="1" ht="15.75" x14ac:dyDescent="0.2">
      <c r="A17" s="54"/>
      <c r="B17" s="27" t="s">
        <v>59</v>
      </c>
      <c r="C17" s="28" t="s">
        <v>60</v>
      </c>
      <c r="D17" s="28" t="s">
        <v>54</v>
      </c>
      <c r="E17" s="27">
        <v>759</v>
      </c>
      <c r="F17" s="27">
        <v>780</v>
      </c>
      <c r="G17" s="27"/>
      <c r="H17" s="27"/>
      <c r="I17" s="55"/>
      <c r="J17" s="56" t="s">
        <v>115</v>
      </c>
      <c r="K17" s="57">
        <v>3</v>
      </c>
      <c r="L17" s="13">
        <f t="shared" si="0"/>
        <v>5456</v>
      </c>
      <c r="M17" s="14">
        <f t="shared" si="2"/>
        <v>-6.0708975663197412E-2</v>
      </c>
      <c r="N17" s="13">
        <f t="shared" si="1"/>
        <v>5958</v>
      </c>
      <c r="O17" s="14">
        <f t="shared" si="3"/>
        <v>-0.11502106513989409</v>
      </c>
      <c r="P17" s="58"/>
      <c r="S17" s="59"/>
    </row>
    <row r="18" spans="1:19" s="46" customFormat="1" ht="15.75" x14ac:dyDescent="0.2">
      <c r="A18" s="54"/>
      <c r="B18" s="27" t="s">
        <v>61</v>
      </c>
      <c r="C18" s="28" t="s">
        <v>62</v>
      </c>
      <c r="D18" s="28" t="s">
        <v>54</v>
      </c>
      <c r="E18" s="27">
        <v>803</v>
      </c>
      <c r="F18" s="27">
        <v>824</v>
      </c>
      <c r="G18" s="27"/>
      <c r="H18" s="27"/>
      <c r="I18" s="55"/>
      <c r="J18" s="56" t="s">
        <v>117</v>
      </c>
      <c r="K18" s="57">
        <v>3</v>
      </c>
      <c r="L18" s="13">
        <f t="shared" si="0"/>
        <v>6505</v>
      </c>
      <c r="M18" s="14">
        <f t="shared" si="2"/>
        <v>0.11988418499100092</v>
      </c>
      <c r="N18" s="13">
        <f t="shared" si="1"/>
        <v>7595</v>
      </c>
      <c r="O18" s="14">
        <f t="shared" si="3"/>
        <v>0.12813276439451224</v>
      </c>
      <c r="P18" s="58"/>
      <c r="S18" s="59"/>
    </row>
    <row r="19" spans="1:19" s="46" customFormat="1" ht="15.75" x14ac:dyDescent="0.2">
      <c r="B19" s="60"/>
      <c r="C19" s="61"/>
      <c r="D19" s="61"/>
      <c r="E19" s="60"/>
      <c r="F19" s="62"/>
      <c r="G19" s="71"/>
      <c r="H19" s="71"/>
      <c r="I19" s="54"/>
      <c r="J19" s="56" t="s">
        <v>118</v>
      </c>
      <c r="K19" s="57">
        <v>3</v>
      </c>
      <c r="L19" s="13">
        <f t="shared" si="0"/>
        <v>5340</v>
      </c>
      <c r="M19" s="14">
        <f t="shared" si="2"/>
        <v>-8.0679239377103071E-2</v>
      </c>
      <c r="N19" s="13">
        <f t="shared" si="1"/>
        <v>5918</v>
      </c>
      <c r="O19" s="14">
        <f t="shared" si="3"/>
        <v>-0.12096251485362421</v>
      </c>
      <c r="P19" s="58"/>
      <c r="S19" s="59"/>
    </row>
    <row r="20" spans="1:19" ht="15.75" x14ac:dyDescent="0.2">
      <c r="A20" s="8"/>
      <c r="B20" s="11" t="s">
        <v>63</v>
      </c>
      <c r="C20" s="65" t="s">
        <v>87</v>
      </c>
      <c r="D20" s="65" t="s">
        <v>112</v>
      </c>
      <c r="E20" s="68">
        <v>2986</v>
      </c>
      <c r="F20" s="63">
        <v>3264</v>
      </c>
      <c r="G20" s="63" t="e">
        <f>F20-#REF!</f>
        <v>#REF!</v>
      </c>
      <c r="H20" s="63" t="e">
        <f>F20-#REF!</f>
        <v>#REF!</v>
      </c>
      <c r="I20" s="29"/>
      <c r="J20" s="56" t="s">
        <v>119</v>
      </c>
      <c r="K20" s="57">
        <v>3</v>
      </c>
      <c r="L20" s="13">
        <f t="shared" si="0"/>
        <v>5745</v>
      </c>
      <c r="M20" s="14">
        <f t="shared" si="2"/>
        <v>-1.0955473824242916E-2</v>
      </c>
      <c r="N20" s="13">
        <f t="shared" si="1"/>
        <v>6780</v>
      </c>
      <c r="O20" s="14">
        <f t="shared" si="3"/>
        <v>7.0757264772605011E-3</v>
      </c>
      <c r="P20" s="7"/>
      <c r="S20" s="37"/>
    </row>
    <row r="21" spans="1:19" ht="15.75" x14ac:dyDescent="0.2">
      <c r="A21" s="8"/>
      <c r="B21" s="11" t="s">
        <v>64</v>
      </c>
      <c r="C21" s="65" t="s">
        <v>88</v>
      </c>
      <c r="D21" s="65" t="s">
        <v>112</v>
      </c>
      <c r="E21" s="68">
        <v>2562</v>
      </c>
      <c r="F21" s="63">
        <v>2789</v>
      </c>
      <c r="G21" s="63" t="e">
        <f>F21-#REF!</f>
        <v>#REF!</v>
      </c>
      <c r="H21" s="63" t="e">
        <f>F21-#REF!</f>
        <v>#REF!</v>
      </c>
      <c r="I21" s="29"/>
      <c r="J21" s="64" t="s">
        <v>120</v>
      </c>
      <c r="K21" s="57">
        <v>3</v>
      </c>
      <c r="L21" s="13">
        <f t="shared" si="0"/>
        <v>8141</v>
      </c>
      <c r="M21" s="14">
        <f t="shared" si="2"/>
        <v>0.40153376633539389</v>
      </c>
      <c r="N21" s="13">
        <f t="shared" si="1"/>
        <v>11070</v>
      </c>
      <c r="O21" s="14">
        <f t="shared" si="3"/>
        <v>0.64429620827481915</v>
      </c>
      <c r="P21" s="7"/>
      <c r="S21" s="37"/>
    </row>
    <row r="22" spans="1:19" ht="15.75" x14ac:dyDescent="0.2">
      <c r="A22" s="8"/>
      <c r="B22" s="11" t="s">
        <v>65</v>
      </c>
      <c r="C22" s="69" t="s">
        <v>89</v>
      </c>
      <c r="D22" s="65" t="s">
        <v>113</v>
      </c>
      <c r="E22" s="68">
        <v>3759</v>
      </c>
      <c r="F22" s="63">
        <v>4059</v>
      </c>
      <c r="G22" s="63" t="e">
        <f>F22-#REF!</f>
        <v>#REF!</v>
      </c>
      <c r="H22" s="63" t="e">
        <f>F22-#REF!</f>
        <v>#REF!</v>
      </c>
      <c r="I22" s="29"/>
      <c r="J22" s="64" t="s">
        <v>121</v>
      </c>
      <c r="K22" s="57">
        <v>3</v>
      </c>
      <c r="L22" s="13">
        <f t="shared" si="0"/>
        <v>5146</v>
      </c>
      <c r="M22" s="14">
        <f t="shared" si="2"/>
        <v>-0.11407778386415218</v>
      </c>
      <c r="N22" s="13">
        <f t="shared" si="1"/>
        <v>5590</v>
      </c>
      <c r="O22" s="14">
        <f t="shared" si="3"/>
        <v>-0.1696824025062115</v>
      </c>
      <c r="P22" s="7"/>
      <c r="S22" s="37"/>
    </row>
    <row r="23" spans="1:19" ht="15.75" x14ac:dyDescent="0.2">
      <c r="A23" s="8"/>
      <c r="B23" s="11" t="s">
        <v>66</v>
      </c>
      <c r="C23" s="69" t="s">
        <v>90</v>
      </c>
      <c r="D23" s="65" t="s">
        <v>113</v>
      </c>
      <c r="E23" s="68">
        <v>2699</v>
      </c>
      <c r="F23" s="63">
        <v>2908</v>
      </c>
      <c r="G23" s="63" t="e">
        <f>F23-#REF!</f>
        <v>#REF!</v>
      </c>
      <c r="H23" s="63" t="e">
        <f>F23-#REF!</f>
        <v>#REF!</v>
      </c>
      <c r="I23" s="29"/>
      <c r="J23" s="64" t="s">
        <v>122</v>
      </c>
      <c r="K23" s="57">
        <v>3</v>
      </c>
      <c r="L23" s="13">
        <f t="shared" si="0"/>
        <v>5113</v>
      </c>
      <c r="M23" s="14">
        <f t="shared" si="2"/>
        <v>-0.11975897957586672</v>
      </c>
      <c r="N23" s="13">
        <f t="shared" si="1"/>
        <v>5611</v>
      </c>
      <c r="O23" s="14">
        <f t="shared" si="3"/>
        <v>-0.16656314140650319</v>
      </c>
      <c r="P23" s="7"/>
      <c r="S23" s="37"/>
    </row>
    <row r="24" spans="1:19" ht="15.75" x14ac:dyDescent="0.2">
      <c r="A24" s="8"/>
      <c r="B24" s="11" t="s">
        <v>67</v>
      </c>
      <c r="C24" s="69" t="s">
        <v>91</v>
      </c>
      <c r="D24" s="65" t="s">
        <v>114</v>
      </c>
      <c r="E24" s="68">
        <v>2790</v>
      </c>
      <c r="F24" s="63">
        <v>3069</v>
      </c>
      <c r="G24" s="63" t="e">
        <f>F24-#REF!</f>
        <v>#REF!</v>
      </c>
      <c r="H24" s="63" t="e">
        <f>F24-#REF!</f>
        <v>#REF!</v>
      </c>
      <c r="I24" s="29"/>
      <c r="J24" s="64" t="s">
        <v>123</v>
      </c>
      <c r="K24" s="57">
        <v>3</v>
      </c>
      <c r="L24" s="13">
        <f t="shared" si="0"/>
        <v>5565</v>
      </c>
      <c r="M24" s="14">
        <f t="shared" si="2"/>
        <v>-4.1943814069958542E-2</v>
      </c>
      <c r="N24" s="13">
        <f t="shared" si="1"/>
        <v>7154</v>
      </c>
      <c r="O24" s="14">
        <f t="shared" si="3"/>
        <v>6.2628281300637342E-2</v>
      </c>
      <c r="P24" s="7"/>
      <c r="S24" s="37"/>
    </row>
    <row r="25" spans="1:19" ht="15.75" x14ac:dyDescent="0.2">
      <c r="A25" s="8"/>
      <c r="B25" s="11" t="s">
        <v>68</v>
      </c>
      <c r="C25" s="69" t="s">
        <v>92</v>
      </c>
      <c r="D25" s="65" t="s">
        <v>114</v>
      </c>
      <c r="E25" s="68">
        <v>2088</v>
      </c>
      <c r="F25" s="63">
        <v>2291</v>
      </c>
      <c r="G25" s="63" t="e">
        <f>F25-#REF!</f>
        <v>#REF!</v>
      </c>
      <c r="H25" s="63" t="e">
        <f>F25-#REF!</f>
        <v>#REF!</v>
      </c>
      <c r="I25" s="29"/>
      <c r="J25" s="64"/>
      <c r="K25" s="57"/>
      <c r="L25" s="13">
        <f t="shared" si="0"/>
        <v>0</v>
      </c>
      <c r="M25" s="14">
        <f t="shared" si="2"/>
        <v>-1</v>
      </c>
      <c r="N25" s="13">
        <f t="shared" si="1"/>
        <v>0</v>
      </c>
      <c r="O25" s="14">
        <f t="shared" si="3"/>
        <v>-1</v>
      </c>
      <c r="P25" s="7"/>
      <c r="S25" s="37"/>
    </row>
    <row r="26" spans="1:19" ht="15.75" x14ac:dyDescent="0.2">
      <c r="A26" s="8"/>
      <c r="B26" s="11" t="s">
        <v>69</v>
      </c>
      <c r="C26" s="69" t="s">
        <v>93</v>
      </c>
      <c r="D26" s="65" t="s">
        <v>115</v>
      </c>
      <c r="E26" s="68">
        <v>2875</v>
      </c>
      <c r="F26" s="63">
        <v>3069</v>
      </c>
      <c r="G26" s="63" t="e">
        <f>F26-#REF!</f>
        <v>#REF!</v>
      </c>
      <c r="H26" s="63" t="e">
        <f>F26-#REF!</f>
        <v>#REF!</v>
      </c>
      <c r="I26" s="29"/>
      <c r="J26" s="64"/>
      <c r="K26" s="57"/>
      <c r="L26" s="13">
        <f t="shared" si="0"/>
        <v>0</v>
      </c>
      <c r="M26" s="14">
        <f t="shared" si="2"/>
        <v>-1</v>
      </c>
      <c r="N26" s="13">
        <f t="shared" si="1"/>
        <v>0</v>
      </c>
      <c r="O26" s="14">
        <f t="shared" si="3"/>
        <v>-1</v>
      </c>
      <c r="P26" s="7"/>
      <c r="S26" s="37"/>
    </row>
    <row r="27" spans="1:19" ht="15.75" x14ac:dyDescent="0.2">
      <c r="A27" s="8"/>
      <c r="B27" s="11" t="s">
        <v>70</v>
      </c>
      <c r="C27" s="69" t="s">
        <v>94</v>
      </c>
      <c r="D27" s="65" t="s">
        <v>116</v>
      </c>
      <c r="E27" s="68">
        <v>2581</v>
      </c>
      <c r="F27" s="63">
        <v>2889</v>
      </c>
      <c r="G27" s="63" t="e">
        <f>F27-#REF!</f>
        <v>#REF!</v>
      </c>
      <c r="H27" s="63" t="e">
        <f>F27-#REF!</f>
        <v>#REF!</v>
      </c>
      <c r="I27" s="29"/>
      <c r="J27" s="64"/>
      <c r="K27" s="57"/>
      <c r="L27" s="13">
        <f t="shared" si="0"/>
        <v>0</v>
      </c>
      <c r="M27" s="14">
        <f t="shared" si="2"/>
        <v>-1</v>
      </c>
      <c r="N27" s="13">
        <f t="shared" si="1"/>
        <v>0</v>
      </c>
      <c r="O27" s="14">
        <f t="shared" si="3"/>
        <v>-1</v>
      </c>
      <c r="P27" s="7"/>
      <c r="S27" s="37"/>
    </row>
    <row r="28" spans="1:19" ht="15.75" x14ac:dyDescent="0.2">
      <c r="A28" s="8"/>
      <c r="B28" s="11" t="s">
        <v>71</v>
      </c>
      <c r="C28" s="69" t="s">
        <v>95</v>
      </c>
      <c r="D28" s="65" t="s">
        <v>117</v>
      </c>
      <c r="E28" s="68">
        <v>2296</v>
      </c>
      <c r="F28" s="63">
        <v>2940</v>
      </c>
      <c r="G28" s="63" t="e">
        <f>F28-#REF!</f>
        <v>#REF!</v>
      </c>
      <c r="H28" s="63" t="e">
        <f>F28-#REF!</f>
        <v>#REF!</v>
      </c>
      <c r="I28" s="29"/>
      <c r="J28" s="64"/>
      <c r="K28" s="57"/>
      <c r="L28" s="13">
        <f t="shared" si="0"/>
        <v>0</v>
      </c>
      <c r="M28" s="14">
        <f t="shared" si="2"/>
        <v>-1</v>
      </c>
      <c r="N28" s="13">
        <f t="shared" si="1"/>
        <v>0</v>
      </c>
      <c r="O28" s="14">
        <f t="shared" si="3"/>
        <v>-1</v>
      </c>
      <c r="P28" s="7"/>
      <c r="S28" s="37"/>
    </row>
    <row r="29" spans="1:19" ht="15.75" x14ac:dyDescent="0.2">
      <c r="A29" s="8"/>
      <c r="B29" s="11" t="s">
        <v>72</v>
      </c>
      <c r="C29" s="69" t="s">
        <v>96</v>
      </c>
      <c r="D29" s="65" t="s">
        <v>117</v>
      </c>
      <c r="E29" s="68">
        <v>1798</v>
      </c>
      <c r="F29" s="63">
        <v>1950</v>
      </c>
      <c r="G29" s="63" t="e">
        <f>F29-#REF!</f>
        <v>#REF!</v>
      </c>
      <c r="H29" s="63" t="e">
        <f>F29-#REF!</f>
        <v>#REF!</v>
      </c>
      <c r="I29" s="29"/>
      <c r="J29" s="64"/>
      <c r="K29" s="57"/>
      <c r="L29" s="13">
        <f t="shared" si="0"/>
        <v>0</v>
      </c>
      <c r="M29" s="14">
        <f t="shared" si="2"/>
        <v>-1</v>
      </c>
      <c r="N29" s="13">
        <f t="shared" si="1"/>
        <v>0</v>
      </c>
      <c r="O29" s="14">
        <f t="shared" si="3"/>
        <v>-1</v>
      </c>
      <c r="P29" s="7"/>
      <c r="S29" s="37"/>
    </row>
    <row r="30" spans="1:19" ht="15.75" x14ac:dyDescent="0.2">
      <c r="A30" s="8"/>
      <c r="B30" s="11" t="s">
        <v>73</v>
      </c>
      <c r="C30" s="69" t="s">
        <v>97</v>
      </c>
      <c r="D30" s="65" t="s">
        <v>117</v>
      </c>
      <c r="E30" s="68">
        <v>2411</v>
      </c>
      <c r="F30" s="63">
        <v>2705</v>
      </c>
      <c r="G30" s="63" t="e">
        <f>F30-#REF!</f>
        <v>#REF!</v>
      </c>
      <c r="H30" s="63" t="e">
        <f>F30-#REF!</f>
        <v>#REF!</v>
      </c>
      <c r="I30" s="29"/>
      <c r="J30" s="64"/>
      <c r="K30" s="57"/>
      <c r="L30" s="13">
        <f t="shared" si="0"/>
        <v>0</v>
      </c>
      <c r="M30" s="14">
        <f t="shared" si="2"/>
        <v>-1</v>
      </c>
      <c r="N30" s="13">
        <f t="shared" si="1"/>
        <v>0</v>
      </c>
      <c r="O30" s="14">
        <f t="shared" si="3"/>
        <v>-1</v>
      </c>
      <c r="P30" s="7"/>
      <c r="S30" s="37"/>
    </row>
    <row r="31" spans="1:19" x14ac:dyDescent="0.2">
      <c r="A31" s="8"/>
      <c r="B31" s="11" t="s">
        <v>74</v>
      </c>
      <c r="C31" s="69" t="s">
        <v>98</v>
      </c>
      <c r="D31" s="65" t="s">
        <v>118</v>
      </c>
      <c r="E31" s="68">
        <v>1983</v>
      </c>
      <c r="F31" s="63">
        <v>2118</v>
      </c>
      <c r="G31" s="63" t="e">
        <f>F31-#REF!</f>
        <v>#REF!</v>
      </c>
      <c r="H31" s="63" t="e">
        <f>F31-#REF!</f>
        <v>#REF!</v>
      </c>
      <c r="I31" s="29"/>
      <c r="J31" s="3"/>
      <c r="K31" s="2"/>
      <c r="L31" s="13">
        <f t="shared" si="0"/>
        <v>0</v>
      </c>
      <c r="M31" s="14">
        <f t="shared" si="2"/>
        <v>-1</v>
      </c>
      <c r="N31" s="13">
        <f t="shared" si="1"/>
        <v>0</v>
      </c>
      <c r="O31" s="14">
        <f t="shared" si="3"/>
        <v>-1</v>
      </c>
      <c r="P31" s="7"/>
      <c r="S31" s="37"/>
    </row>
    <row r="32" spans="1:19" x14ac:dyDescent="0.2">
      <c r="A32" s="8"/>
      <c r="B32" s="11" t="s">
        <v>75</v>
      </c>
      <c r="C32" s="69" t="s">
        <v>99</v>
      </c>
      <c r="D32" s="65" t="s">
        <v>118</v>
      </c>
      <c r="E32" s="68">
        <v>3357</v>
      </c>
      <c r="F32" s="63">
        <v>3800</v>
      </c>
      <c r="G32" s="63" t="e">
        <f>F32-#REF!</f>
        <v>#REF!</v>
      </c>
      <c r="H32" s="63" t="e">
        <f>F32-#REF!</f>
        <v>#REF!</v>
      </c>
      <c r="I32" s="29"/>
      <c r="J32" s="3"/>
      <c r="K32" s="2"/>
      <c r="L32" s="13">
        <f t="shared" si="0"/>
        <v>0</v>
      </c>
      <c r="M32" s="14">
        <f t="shared" si="2"/>
        <v>-1</v>
      </c>
      <c r="N32" s="13">
        <f t="shared" si="1"/>
        <v>0</v>
      </c>
      <c r="O32" s="14">
        <f t="shared" si="3"/>
        <v>-1</v>
      </c>
      <c r="P32" s="7"/>
      <c r="S32" s="37"/>
    </row>
    <row r="33" spans="1:19" x14ac:dyDescent="0.2">
      <c r="A33" s="8"/>
      <c r="B33" s="11" t="s">
        <v>76</v>
      </c>
      <c r="C33" s="69" t="s">
        <v>100</v>
      </c>
      <c r="D33" s="69" t="s">
        <v>119</v>
      </c>
      <c r="E33" s="68">
        <v>2337</v>
      </c>
      <c r="F33" s="63">
        <v>3065</v>
      </c>
      <c r="G33" s="63" t="e">
        <f>F33-#REF!</f>
        <v>#REF!</v>
      </c>
      <c r="H33" s="63" t="e">
        <f>F33-#REF!</f>
        <v>#REF!</v>
      </c>
      <c r="I33" s="29"/>
      <c r="J33" s="3"/>
      <c r="K33" s="2"/>
      <c r="L33" s="13">
        <f t="shared" si="0"/>
        <v>0</v>
      </c>
      <c r="M33" s="14">
        <f t="shared" si="2"/>
        <v>-1</v>
      </c>
      <c r="N33" s="13">
        <f t="shared" si="1"/>
        <v>0</v>
      </c>
      <c r="O33" s="14">
        <f t="shared" si="3"/>
        <v>-1</v>
      </c>
      <c r="P33" s="7"/>
      <c r="S33" s="37"/>
    </row>
    <row r="34" spans="1:19" x14ac:dyDescent="0.2">
      <c r="A34" s="8"/>
      <c r="B34" s="11" t="s">
        <v>77</v>
      </c>
      <c r="C34" s="69" t="s">
        <v>101</v>
      </c>
      <c r="D34" s="69" t="s">
        <v>119</v>
      </c>
      <c r="E34" s="68">
        <v>3408</v>
      </c>
      <c r="F34" s="63">
        <v>3715</v>
      </c>
      <c r="G34" s="63" t="e">
        <f>F34-#REF!</f>
        <v>#REF!</v>
      </c>
      <c r="H34" s="63" t="e">
        <f>F34-#REF!</f>
        <v>#REF!</v>
      </c>
      <c r="I34" s="29"/>
      <c r="J34" s="3"/>
      <c r="K34" s="2"/>
      <c r="L34" s="13">
        <f t="shared" si="0"/>
        <v>0</v>
      </c>
      <c r="M34" s="14">
        <f t="shared" si="2"/>
        <v>-1</v>
      </c>
      <c r="N34" s="13">
        <f t="shared" si="1"/>
        <v>0</v>
      </c>
      <c r="O34" s="14">
        <f t="shared" si="3"/>
        <v>-1</v>
      </c>
      <c r="P34" s="7"/>
      <c r="S34" s="37"/>
    </row>
    <row r="35" spans="1:19" x14ac:dyDescent="0.2">
      <c r="A35" s="8"/>
      <c r="B35" s="11" t="s">
        <v>78</v>
      </c>
      <c r="C35" s="69" t="s">
        <v>102</v>
      </c>
      <c r="D35" s="65" t="s">
        <v>120</v>
      </c>
      <c r="E35" s="68">
        <v>939</v>
      </c>
      <c r="F35" s="63">
        <v>1903</v>
      </c>
      <c r="G35" s="63" t="e">
        <f>F35-#REF!</f>
        <v>#REF!</v>
      </c>
      <c r="H35" s="63" t="e">
        <f>F35-#REF!</f>
        <v>#REF!</v>
      </c>
      <c r="I35" s="29"/>
      <c r="J35" s="3"/>
      <c r="K35" s="2"/>
      <c r="L35" s="13">
        <f t="shared" si="0"/>
        <v>0</v>
      </c>
      <c r="M35" s="14">
        <f t="shared" si="2"/>
        <v>-1</v>
      </c>
      <c r="N35" s="13">
        <f t="shared" si="1"/>
        <v>0</v>
      </c>
      <c r="O35" s="14">
        <f t="shared" si="3"/>
        <v>-1</v>
      </c>
      <c r="P35" s="7"/>
      <c r="S35" s="37"/>
    </row>
    <row r="36" spans="1:19" x14ac:dyDescent="0.2">
      <c r="A36" s="8"/>
      <c r="B36" s="11" t="s">
        <v>79</v>
      </c>
      <c r="C36" s="69" t="s">
        <v>103</v>
      </c>
      <c r="D36" s="65" t="s">
        <v>120</v>
      </c>
      <c r="E36" s="68">
        <v>4941</v>
      </c>
      <c r="F36" s="63">
        <v>5460</v>
      </c>
      <c r="G36" s="63" t="e">
        <f>F36-#REF!</f>
        <v>#REF!</v>
      </c>
      <c r="H36" s="63" t="e">
        <f>F36-#REF!</f>
        <v>#REF!</v>
      </c>
      <c r="I36" s="29"/>
      <c r="J36" s="3"/>
      <c r="K36" s="2"/>
      <c r="L36" s="13">
        <f t="shared" si="0"/>
        <v>0</v>
      </c>
      <c r="M36" s="14">
        <f t="shared" si="2"/>
        <v>-1</v>
      </c>
      <c r="N36" s="13">
        <f t="shared" si="1"/>
        <v>0</v>
      </c>
      <c r="O36" s="14">
        <f t="shared" si="3"/>
        <v>-1</v>
      </c>
      <c r="P36" s="7"/>
      <c r="S36" s="37"/>
    </row>
    <row r="37" spans="1:19" x14ac:dyDescent="0.2">
      <c r="A37" s="8"/>
      <c r="B37" s="11" t="s">
        <v>80</v>
      </c>
      <c r="C37" s="69" t="s">
        <v>104</v>
      </c>
      <c r="D37" s="65" t="s">
        <v>120</v>
      </c>
      <c r="E37" s="68">
        <v>2261</v>
      </c>
      <c r="F37" s="63">
        <v>3707</v>
      </c>
      <c r="G37" s="63" t="e">
        <f>F37-#REF!</f>
        <v>#REF!</v>
      </c>
      <c r="H37" s="63" t="e">
        <f>F37-#REF!</f>
        <v>#REF!</v>
      </c>
      <c r="I37" s="29"/>
      <c r="J37" s="3"/>
      <c r="K37" s="2"/>
      <c r="L37" s="13">
        <f t="shared" si="0"/>
        <v>0</v>
      </c>
      <c r="M37" s="14">
        <f t="shared" si="2"/>
        <v>-1</v>
      </c>
      <c r="N37" s="13">
        <f t="shared" si="1"/>
        <v>0</v>
      </c>
      <c r="O37" s="14">
        <f t="shared" si="3"/>
        <v>-1</v>
      </c>
      <c r="P37" s="7"/>
      <c r="S37" s="37"/>
    </row>
    <row r="38" spans="1:19" x14ac:dyDescent="0.2">
      <c r="A38" s="8"/>
      <c r="B38" s="11" t="s">
        <v>81</v>
      </c>
      <c r="C38" s="69" t="s">
        <v>105</v>
      </c>
      <c r="D38" s="65" t="s">
        <v>121</v>
      </c>
      <c r="E38" s="68">
        <v>599</v>
      </c>
      <c r="F38" s="63">
        <v>655</v>
      </c>
      <c r="G38" s="63" t="e">
        <f>F38-#REF!</f>
        <v>#REF!</v>
      </c>
      <c r="H38" s="63" t="e">
        <f>F38-#REF!</f>
        <v>#REF!</v>
      </c>
      <c r="I38" s="29"/>
      <c r="J38" s="3"/>
      <c r="K38" s="2"/>
      <c r="L38" s="13">
        <f t="shared" si="0"/>
        <v>0</v>
      </c>
      <c r="M38" s="14">
        <f t="shared" si="2"/>
        <v>-1</v>
      </c>
      <c r="N38" s="13">
        <f t="shared" si="1"/>
        <v>0</v>
      </c>
      <c r="O38" s="14">
        <f t="shared" si="3"/>
        <v>-1</v>
      </c>
      <c r="P38" s="7"/>
      <c r="S38" s="37"/>
    </row>
    <row r="39" spans="1:19" x14ac:dyDescent="0.2">
      <c r="A39" s="8"/>
      <c r="B39" s="11" t="s">
        <v>82</v>
      </c>
      <c r="C39" s="69" t="s">
        <v>106</v>
      </c>
      <c r="D39" s="65" t="s">
        <v>121</v>
      </c>
      <c r="E39" s="68">
        <v>4547</v>
      </c>
      <c r="F39" s="63">
        <v>4935</v>
      </c>
      <c r="G39" s="63" t="e">
        <f>F39-#REF!</f>
        <v>#REF!</v>
      </c>
      <c r="H39" s="63" t="e">
        <f>F39-#REF!</f>
        <v>#REF!</v>
      </c>
      <c r="I39" s="29"/>
      <c r="J39" s="3"/>
      <c r="K39" s="2"/>
      <c r="L39" s="13">
        <f t="shared" si="0"/>
        <v>0</v>
      </c>
      <c r="M39" s="14">
        <f t="shared" si="2"/>
        <v>-1</v>
      </c>
      <c r="N39" s="13">
        <f t="shared" si="1"/>
        <v>0</v>
      </c>
      <c r="O39" s="14">
        <f t="shared" si="3"/>
        <v>-1</v>
      </c>
      <c r="P39" s="7"/>
      <c r="S39" s="37"/>
    </row>
    <row r="40" spans="1:19" x14ac:dyDescent="0.2">
      <c r="A40" s="8"/>
      <c r="B40" s="11" t="s">
        <v>83</v>
      </c>
      <c r="C40" s="69" t="s">
        <v>107</v>
      </c>
      <c r="D40" s="65" t="s">
        <v>122</v>
      </c>
      <c r="E40" s="68">
        <v>3510</v>
      </c>
      <c r="F40" s="63">
        <v>3842</v>
      </c>
      <c r="G40" s="63" t="e">
        <f>F40-#REF!</f>
        <v>#REF!</v>
      </c>
      <c r="H40" s="63" t="e">
        <f>F40-#REF!</f>
        <v>#REF!</v>
      </c>
      <c r="I40" s="29"/>
      <c r="J40" s="3"/>
      <c r="K40" s="2"/>
      <c r="L40" s="13">
        <f t="shared" si="0"/>
        <v>0</v>
      </c>
      <c r="M40" s="14">
        <f t="shared" si="2"/>
        <v>-1</v>
      </c>
      <c r="N40" s="13">
        <f t="shared" si="1"/>
        <v>0</v>
      </c>
      <c r="O40" s="14">
        <f t="shared" si="3"/>
        <v>-1</v>
      </c>
      <c r="P40" s="7"/>
      <c r="S40" s="37"/>
    </row>
    <row r="41" spans="1:19" x14ac:dyDescent="0.2">
      <c r="A41" s="8"/>
      <c r="B41" s="11" t="s">
        <v>84</v>
      </c>
      <c r="C41" s="69" t="s">
        <v>108</v>
      </c>
      <c r="D41" s="65" t="s">
        <v>122</v>
      </c>
      <c r="E41" s="68">
        <v>1603</v>
      </c>
      <c r="F41" s="63">
        <v>1769</v>
      </c>
      <c r="G41" s="63" t="e">
        <f>F41-#REF!</f>
        <v>#REF!</v>
      </c>
      <c r="H41" s="63" t="e">
        <f>F41-#REF!</f>
        <v>#REF!</v>
      </c>
      <c r="I41" s="29"/>
      <c r="J41" s="3"/>
      <c r="K41" s="2"/>
      <c r="L41" s="13">
        <f t="shared" si="0"/>
        <v>0</v>
      </c>
      <c r="M41" s="14">
        <f t="shared" si="2"/>
        <v>-1</v>
      </c>
      <c r="N41" s="13">
        <f t="shared" si="1"/>
        <v>0</v>
      </c>
      <c r="O41" s="14">
        <f t="shared" si="3"/>
        <v>-1</v>
      </c>
      <c r="P41" s="7"/>
      <c r="S41" s="37"/>
    </row>
    <row r="42" spans="1:19" x14ac:dyDescent="0.2">
      <c r="A42" s="8"/>
      <c r="B42" s="11" t="s">
        <v>85</v>
      </c>
      <c r="C42" s="69" t="s">
        <v>109</v>
      </c>
      <c r="D42" s="65" t="s">
        <v>123</v>
      </c>
      <c r="E42" s="68">
        <v>1465</v>
      </c>
      <c r="F42" s="63">
        <v>2661</v>
      </c>
      <c r="G42" s="63" t="e">
        <f>F42-#REF!</f>
        <v>#REF!</v>
      </c>
      <c r="H42" s="63" t="e">
        <f>F42-#REF!</f>
        <v>#REF!</v>
      </c>
      <c r="I42" s="29"/>
      <c r="J42" s="3"/>
      <c r="K42" s="2"/>
      <c r="L42" s="13">
        <f t="shared" si="0"/>
        <v>0</v>
      </c>
      <c r="M42" s="14">
        <f t="shared" si="2"/>
        <v>-1</v>
      </c>
      <c r="N42" s="13">
        <f t="shared" si="1"/>
        <v>0</v>
      </c>
      <c r="O42" s="14">
        <f t="shared" si="3"/>
        <v>-1</v>
      </c>
      <c r="P42" s="7"/>
      <c r="S42" s="37"/>
    </row>
    <row r="43" spans="1:19" x14ac:dyDescent="0.2">
      <c r="A43" s="8"/>
      <c r="B43" s="11" t="s">
        <v>86</v>
      </c>
      <c r="C43" s="69" t="s">
        <v>110</v>
      </c>
      <c r="D43" s="65" t="s">
        <v>123</v>
      </c>
      <c r="E43" s="68">
        <v>810</v>
      </c>
      <c r="F43" s="63">
        <v>905</v>
      </c>
      <c r="G43" s="63" t="e">
        <f>F43-#REF!</f>
        <v>#REF!</v>
      </c>
      <c r="H43" s="63" t="e">
        <f>F43-#REF!</f>
        <v>#REF!</v>
      </c>
      <c r="I43" s="29"/>
      <c r="J43" s="3"/>
      <c r="K43" s="2"/>
      <c r="L43" s="13">
        <f t="shared" si="0"/>
        <v>0</v>
      </c>
      <c r="M43" s="14">
        <f t="shared" si="2"/>
        <v>-1</v>
      </c>
      <c r="N43" s="13">
        <f t="shared" si="1"/>
        <v>0</v>
      </c>
      <c r="O43" s="14">
        <f t="shared" si="3"/>
        <v>-1</v>
      </c>
      <c r="P43" s="7"/>
      <c r="S43" s="37"/>
    </row>
    <row r="44" spans="1:19" x14ac:dyDescent="0.2">
      <c r="A44" s="8"/>
      <c r="B44" s="11" t="s">
        <v>124</v>
      </c>
      <c r="C44" s="69" t="s">
        <v>111</v>
      </c>
      <c r="D44" s="65" t="s">
        <v>123</v>
      </c>
      <c r="E44" s="68">
        <v>3290</v>
      </c>
      <c r="F44" s="63">
        <v>3588</v>
      </c>
      <c r="G44" s="63" t="e">
        <f>F44-#REF!</f>
        <v>#REF!</v>
      </c>
      <c r="H44" s="63" t="e">
        <f>F44-#REF!</f>
        <v>#REF!</v>
      </c>
      <c r="I44" s="29"/>
      <c r="J44" s="3"/>
      <c r="K44" s="2"/>
      <c r="L44" s="13">
        <f t="shared" si="0"/>
        <v>0</v>
      </c>
      <c r="M44" s="14">
        <f t="shared" si="2"/>
        <v>-1</v>
      </c>
      <c r="N44" s="13">
        <f t="shared" si="1"/>
        <v>0</v>
      </c>
      <c r="O44" s="14">
        <f t="shared" si="3"/>
        <v>-1</v>
      </c>
      <c r="P44" s="7"/>
      <c r="S44" s="37"/>
    </row>
    <row r="45" spans="1:19" x14ac:dyDescent="0.2">
      <c r="A45" s="8"/>
      <c r="B45" s="11"/>
      <c r="C45" s="9"/>
      <c r="D45" s="9"/>
      <c r="E45" s="68"/>
      <c r="F45" s="63"/>
      <c r="G45" s="63"/>
      <c r="H45" s="63"/>
      <c r="I45" s="29"/>
      <c r="J45" s="3"/>
      <c r="K45" s="2"/>
      <c r="L45" s="13">
        <f t="shared" si="0"/>
        <v>0</v>
      </c>
      <c r="M45" s="14">
        <f t="shared" si="2"/>
        <v>-1</v>
      </c>
      <c r="N45" s="13">
        <f t="shared" si="1"/>
        <v>0</v>
      </c>
      <c r="O45" s="14">
        <f t="shared" si="3"/>
        <v>-1</v>
      </c>
      <c r="P45" s="7"/>
      <c r="S45" s="37"/>
    </row>
    <row r="46" spans="1:19" x14ac:dyDescent="0.2">
      <c r="A46" s="8"/>
      <c r="B46" s="11"/>
      <c r="C46" s="9"/>
      <c r="D46" s="9"/>
      <c r="E46" s="68"/>
      <c r="F46" s="63"/>
      <c r="G46" s="63"/>
      <c r="H46" s="63"/>
      <c r="I46" s="29"/>
      <c r="J46" s="3"/>
      <c r="K46" s="2"/>
      <c r="L46" s="13">
        <f t="shared" si="0"/>
        <v>0</v>
      </c>
      <c r="M46" s="14">
        <f t="shared" si="2"/>
        <v>-1</v>
      </c>
      <c r="N46" s="13">
        <f t="shared" si="1"/>
        <v>0</v>
      </c>
      <c r="O46" s="14">
        <f t="shared" si="3"/>
        <v>-1</v>
      </c>
      <c r="P46" s="7"/>
      <c r="S46" s="37"/>
    </row>
    <row r="47" spans="1:19" x14ac:dyDescent="0.2">
      <c r="A47" s="8"/>
      <c r="B47" s="11"/>
      <c r="C47" s="9"/>
      <c r="D47" s="9"/>
      <c r="E47" s="68"/>
      <c r="F47" s="63"/>
      <c r="G47" s="63"/>
      <c r="H47" s="63"/>
      <c r="I47" s="29"/>
      <c r="J47" s="3"/>
      <c r="K47" s="2"/>
      <c r="L47" s="13">
        <f t="shared" si="0"/>
        <v>0</v>
      </c>
      <c r="M47" s="14">
        <f t="shared" si="2"/>
        <v>-1</v>
      </c>
      <c r="N47" s="13">
        <f t="shared" si="1"/>
        <v>0</v>
      </c>
      <c r="O47" s="14">
        <f t="shared" si="3"/>
        <v>-1</v>
      </c>
      <c r="P47" s="7"/>
      <c r="S47" s="37"/>
    </row>
    <row r="48" spans="1:19" x14ac:dyDescent="0.2">
      <c r="A48" s="8"/>
      <c r="B48" s="11"/>
      <c r="C48" s="9"/>
      <c r="D48" s="9"/>
      <c r="E48" s="68"/>
      <c r="F48" s="63"/>
      <c r="G48" s="63"/>
      <c r="H48" s="63"/>
      <c r="I48" s="29"/>
      <c r="J48" s="3"/>
      <c r="K48" s="2"/>
      <c r="L48" s="13">
        <f t="shared" si="0"/>
        <v>0</v>
      </c>
      <c r="M48" s="14">
        <f t="shared" si="2"/>
        <v>-1</v>
      </c>
      <c r="N48" s="13">
        <f t="shared" si="1"/>
        <v>0</v>
      </c>
      <c r="O48" s="14">
        <f t="shared" si="3"/>
        <v>-1</v>
      </c>
      <c r="P48" s="7"/>
      <c r="S48" s="37"/>
    </row>
    <row r="49" spans="1:19" x14ac:dyDescent="0.2">
      <c r="A49" s="8"/>
      <c r="B49" s="11"/>
      <c r="C49" s="9"/>
      <c r="D49" s="9"/>
      <c r="E49" s="68"/>
      <c r="F49" s="63"/>
      <c r="G49" s="63"/>
      <c r="H49" s="63"/>
      <c r="I49" s="29"/>
      <c r="J49" s="3"/>
      <c r="K49" s="2"/>
      <c r="L49" s="13">
        <f t="shared" si="0"/>
        <v>0</v>
      </c>
      <c r="M49" s="14">
        <f t="shared" si="2"/>
        <v>-1</v>
      </c>
      <c r="N49" s="13">
        <f t="shared" si="1"/>
        <v>0</v>
      </c>
      <c r="O49" s="14">
        <f t="shared" si="3"/>
        <v>-1</v>
      </c>
      <c r="P49" s="7"/>
      <c r="S49" s="37"/>
    </row>
    <row r="50" spans="1:19" x14ac:dyDescent="0.2">
      <c r="A50" s="8"/>
      <c r="B50" s="11"/>
      <c r="C50" s="9"/>
      <c r="D50" s="9"/>
      <c r="E50" s="68"/>
      <c r="F50" s="63"/>
      <c r="G50" s="63"/>
      <c r="H50" s="63"/>
      <c r="I50" s="29"/>
      <c r="J50" s="3"/>
      <c r="K50" s="2"/>
      <c r="L50" s="13">
        <f t="shared" si="0"/>
        <v>0</v>
      </c>
      <c r="M50" s="14">
        <f t="shared" si="2"/>
        <v>-1</v>
      </c>
      <c r="N50" s="13">
        <f t="shared" si="1"/>
        <v>0</v>
      </c>
      <c r="O50" s="14">
        <f t="shared" si="3"/>
        <v>-1</v>
      </c>
      <c r="P50" s="7"/>
      <c r="S50" s="37"/>
    </row>
    <row r="51" spans="1:19" x14ac:dyDescent="0.2">
      <c r="A51" s="8"/>
      <c r="B51" s="11"/>
      <c r="C51" s="9"/>
      <c r="D51" s="9"/>
      <c r="E51" s="68"/>
      <c r="F51" s="63"/>
      <c r="G51" s="63"/>
      <c r="H51" s="63"/>
      <c r="I51" s="29"/>
      <c r="J51" s="3"/>
      <c r="K51" s="2"/>
      <c r="L51" s="13">
        <f t="shared" si="0"/>
        <v>0</v>
      </c>
      <c r="M51" s="14">
        <f t="shared" si="2"/>
        <v>-1</v>
      </c>
      <c r="N51" s="13">
        <f t="shared" si="1"/>
        <v>0</v>
      </c>
      <c r="O51" s="14">
        <f t="shared" si="3"/>
        <v>-1</v>
      </c>
      <c r="P51" s="7"/>
      <c r="S51" s="37"/>
    </row>
    <row r="52" spans="1:19" x14ac:dyDescent="0.2">
      <c r="A52" s="8"/>
      <c r="B52" s="11"/>
      <c r="C52" s="9"/>
      <c r="D52" s="9"/>
      <c r="E52" s="68"/>
      <c r="F52" s="63"/>
      <c r="G52" s="63"/>
      <c r="H52" s="63"/>
      <c r="I52" s="29"/>
      <c r="J52" s="3"/>
      <c r="K52" s="2"/>
      <c r="L52" s="13">
        <f t="shared" si="0"/>
        <v>0</v>
      </c>
      <c r="M52" s="14">
        <f t="shared" si="2"/>
        <v>-1</v>
      </c>
      <c r="N52" s="13">
        <f t="shared" si="1"/>
        <v>0</v>
      </c>
      <c r="O52" s="14">
        <f t="shared" si="3"/>
        <v>-1</v>
      </c>
      <c r="P52" s="7"/>
      <c r="S52" s="37"/>
    </row>
    <row r="53" spans="1:19" x14ac:dyDescent="0.2">
      <c r="A53" s="8"/>
      <c r="B53" s="11"/>
      <c r="C53" s="9"/>
      <c r="D53" s="9"/>
      <c r="E53" s="68"/>
      <c r="F53" s="63"/>
      <c r="G53" s="63"/>
      <c r="H53" s="63"/>
      <c r="I53" s="29"/>
      <c r="J53" s="3"/>
      <c r="K53" s="2"/>
      <c r="L53" s="13">
        <f t="shared" si="0"/>
        <v>0</v>
      </c>
      <c r="M53" s="14">
        <f t="shared" si="2"/>
        <v>-1</v>
      </c>
      <c r="N53" s="13">
        <f t="shared" si="1"/>
        <v>0</v>
      </c>
      <c r="O53" s="14">
        <f t="shared" si="3"/>
        <v>-1</v>
      </c>
      <c r="P53" s="7"/>
      <c r="S53" s="37"/>
    </row>
    <row r="54" spans="1:19" x14ac:dyDescent="0.2">
      <c r="A54" s="8"/>
      <c r="B54" s="11"/>
      <c r="C54" s="9"/>
      <c r="D54" s="9"/>
      <c r="E54" s="68"/>
      <c r="F54" s="63"/>
      <c r="G54" s="63"/>
      <c r="H54" s="63"/>
      <c r="I54" s="29"/>
      <c r="J54" s="3"/>
      <c r="K54" s="2"/>
      <c r="L54" s="13">
        <f t="shared" si="0"/>
        <v>0</v>
      </c>
      <c r="M54" s="14">
        <f t="shared" si="2"/>
        <v>-1</v>
      </c>
      <c r="N54" s="13">
        <f t="shared" si="1"/>
        <v>0</v>
      </c>
      <c r="O54" s="14">
        <f t="shared" si="3"/>
        <v>-1</v>
      </c>
      <c r="P54" s="7"/>
      <c r="S54" s="37"/>
    </row>
    <row r="55" spans="1:19" x14ac:dyDescent="0.2">
      <c r="A55" s="8"/>
      <c r="B55" s="11"/>
      <c r="C55" s="9"/>
      <c r="D55" s="9"/>
      <c r="E55" s="68"/>
      <c r="F55" s="63"/>
      <c r="G55" s="63"/>
      <c r="H55" s="63"/>
      <c r="I55" s="29"/>
      <c r="J55" s="3"/>
      <c r="K55" s="2"/>
      <c r="L55" s="13">
        <f t="shared" si="0"/>
        <v>0</v>
      </c>
      <c r="M55" s="14">
        <f t="shared" si="2"/>
        <v>-1</v>
      </c>
      <c r="N55" s="13">
        <f t="shared" si="1"/>
        <v>0</v>
      </c>
      <c r="O55" s="14">
        <f t="shared" si="3"/>
        <v>-1</v>
      </c>
      <c r="P55" s="7"/>
      <c r="S55" s="37"/>
    </row>
    <row r="56" spans="1:19" x14ac:dyDescent="0.2">
      <c r="A56" s="8"/>
      <c r="B56" s="11"/>
      <c r="C56" s="9"/>
      <c r="D56" s="9"/>
      <c r="E56" s="68"/>
      <c r="F56" s="63"/>
      <c r="G56" s="63"/>
      <c r="H56" s="63"/>
      <c r="I56" s="29"/>
      <c r="J56" s="3"/>
      <c r="K56" s="2"/>
      <c r="L56" s="13">
        <f t="shared" si="0"/>
        <v>0</v>
      </c>
      <c r="M56" s="14">
        <f t="shared" si="2"/>
        <v>-1</v>
      </c>
      <c r="N56" s="13">
        <f t="shared" si="1"/>
        <v>0</v>
      </c>
      <c r="O56" s="14">
        <f t="shared" si="3"/>
        <v>-1</v>
      </c>
      <c r="P56" s="7"/>
      <c r="S56" s="37"/>
    </row>
    <row r="57" spans="1:19" x14ac:dyDescent="0.2">
      <c r="A57" s="8"/>
      <c r="B57" s="11"/>
      <c r="C57" s="9"/>
      <c r="D57" s="9"/>
      <c r="E57" s="68"/>
      <c r="F57" s="63"/>
      <c r="G57" s="63"/>
      <c r="H57" s="63"/>
      <c r="I57" s="29"/>
      <c r="J57" s="3"/>
      <c r="K57" s="2"/>
      <c r="L57" s="13">
        <f t="shared" si="0"/>
        <v>0</v>
      </c>
      <c r="M57" s="14">
        <f t="shared" si="2"/>
        <v>-1</v>
      </c>
      <c r="N57" s="13">
        <f t="shared" si="1"/>
        <v>0</v>
      </c>
      <c r="O57" s="14">
        <f t="shared" si="3"/>
        <v>-1</v>
      </c>
      <c r="P57" s="7"/>
      <c r="S57" s="37"/>
    </row>
    <row r="58" spans="1:19" x14ac:dyDescent="0.2">
      <c r="A58" s="8"/>
      <c r="B58" s="11"/>
      <c r="C58" s="9"/>
      <c r="D58" s="9"/>
      <c r="E58" s="68"/>
      <c r="F58" s="63"/>
      <c r="G58" s="63"/>
      <c r="H58" s="63"/>
      <c r="I58" s="29"/>
      <c r="J58" s="3"/>
      <c r="K58" s="2"/>
      <c r="L58" s="13">
        <f t="shared" si="0"/>
        <v>0</v>
      </c>
      <c r="M58" s="14">
        <f t="shared" si="2"/>
        <v>-1</v>
      </c>
      <c r="N58" s="13">
        <f t="shared" si="1"/>
        <v>0</v>
      </c>
      <c r="O58" s="14">
        <f t="shared" si="3"/>
        <v>-1</v>
      </c>
      <c r="P58" s="7"/>
      <c r="S58" s="37"/>
    </row>
    <row r="59" spans="1:19" x14ac:dyDescent="0.2">
      <c r="A59" s="8"/>
      <c r="B59" s="11"/>
      <c r="C59" s="9"/>
      <c r="D59" s="9"/>
      <c r="E59" s="68"/>
      <c r="F59" s="63"/>
      <c r="G59" s="63"/>
      <c r="H59" s="63"/>
      <c r="I59" s="29"/>
      <c r="J59" s="3"/>
      <c r="K59" s="2"/>
      <c r="L59" s="13">
        <f t="shared" si="0"/>
        <v>0</v>
      </c>
      <c r="M59" s="14">
        <f t="shared" si="2"/>
        <v>-1</v>
      </c>
      <c r="N59" s="13">
        <f t="shared" si="1"/>
        <v>0</v>
      </c>
      <c r="O59" s="14">
        <f t="shared" si="3"/>
        <v>-1</v>
      </c>
      <c r="P59" s="7"/>
      <c r="S59" s="37"/>
    </row>
    <row r="60" spans="1:19" x14ac:dyDescent="0.2">
      <c r="A60" s="8"/>
      <c r="B60" s="11"/>
      <c r="C60" s="9"/>
      <c r="D60" s="9"/>
      <c r="E60" s="68"/>
      <c r="F60" s="63"/>
      <c r="G60" s="63"/>
      <c r="H60" s="63"/>
      <c r="I60" s="29"/>
      <c r="J60" s="3"/>
      <c r="K60" s="2"/>
      <c r="L60" s="13">
        <f t="shared" si="0"/>
        <v>0</v>
      </c>
      <c r="M60" s="14">
        <f t="shared" si="2"/>
        <v>-1</v>
      </c>
      <c r="N60" s="13">
        <f t="shared" si="1"/>
        <v>0</v>
      </c>
      <c r="O60" s="14">
        <f t="shared" si="3"/>
        <v>-1</v>
      </c>
      <c r="P60" s="7"/>
      <c r="S60" s="37"/>
    </row>
    <row r="61" spans="1:19" x14ac:dyDescent="0.2">
      <c r="A61" s="8"/>
      <c r="B61" s="11"/>
      <c r="C61" s="9"/>
      <c r="D61" s="9"/>
      <c r="E61" s="68"/>
      <c r="F61" s="63"/>
      <c r="G61" s="63"/>
      <c r="H61" s="63"/>
      <c r="I61" s="29"/>
      <c r="J61" s="3"/>
      <c r="K61" s="2"/>
      <c r="L61" s="13">
        <f t="shared" si="0"/>
        <v>0</v>
      </c>
      <c r="M61" s="14">
        <f t="shared" si="2"/>
        <v>-1</v>
      </c>
      <c r="N61" s="13">
        <f t="shared" si="1"/>
        <v>0</v>
      </c>
      <c r="O61" s="14">
        <f t="shared" si="3"/>
        <v>-1</v>
      </c>
      <c r="P61" s="7"/>
      <c r="S61" s="37"/>
    </row>
    <row r="62" spans="1:19" x14ac:dyDescent="0.2">
      <c r="A62" s="8"/>
      <c r="B62" s="11"/>
      <c r="C62" s="9"/>
      <c r="D62" s="9"/>
      <c r="E62" s="68"/>
      <c r="F62" s="63"/>
      <c r="G62" s="63"/>
      <c r="H62" s="63"/>
      <c r="I62" s="29"/>
      <c r="J62" s="3"/>
      <c r="K62" s="2"/>
      <c r="L62" s="13">
        <f t="shared" si="0"/>
        <v>0</v>
      </c>
      <c r="M62" s="14">
        <f t="shared" si="2"/>
        <v>-1</v>
      </c>
      <c r="N62" s="13">
        <f t="shared" si="1"/>
        <v>0</v>
      </c>
      <c r="O62" s="14">
        <f t="shared" si="3"/>
        <v>-1</v>
      </c>
      <c r="P62" s="7"/>
      <c r="S62" s="37"/>
    </row>
    <row r="63" spans="1:19" x14ac:dyDescent="0.2">
      <c r="A63" s="8"/>
      <c r="B63" s="11"/>
      <c r="C63" s="9"/>
      <c r="D63" s="9"/>
      <c r="E63" s="68"/>
      <c r="F63" s="63"/>
      <c r="G63" s="63"/>
      <c r="H63" s="63"/>
      <c r="I63" s="29"/>
      <c r="J63" s="3"/>
      <c r="K63" s="2"/>
      <c r="L63" s="13">
        <f t="shared" si="0"/>
        <v>0</v>
      </c>
      <c r="M63" s="14">
        <f t="shared" si="2"/>
        <v>-1</v>
      </c>
      <c r="N63" s="13">
        <f t="shared" si="1"/>
        <v>0</v>
      </c>
      <c r="O63" s="14">
        <f t="shared" si="3"/>
        <v>-1</v>
      </c>
      <c r="P63" s="7"/>
      <c r="S63" s="37"/>
    </row>
    <row r="64" spans="1:19" x14ac:dyDescent="0.2">
      <c r="A64" s="8"/>
      <c r="B64" s="11"/>
      <c r="C64" s="9"/>
      <c r="D64" s="9"/>
      <c r="E64" s="68"/>
      <c r="F64" s="63"/>
      <c r="G64" s="63"/>
      <c r="H64" s="63"/>
      <c r="I64" s="29"/>
      <c r="J64" s="3"/>
      <c r="K64" s="2"/>
      <c r="L64" s="13">
        <f t="shared" si="0"/>
        <v>0</v>
      </c>
      <c r="M64" s="14">
        <f t="shared" si="2"/>
        <v>-1</v>
      </c>
      <c r="N64" s="13">
        <f t="shared" si="1"/>
        <v>0</v>
      </c>
      <c r="O64" s="14">
        <f t="shared" si="3"/>
        <v>-1</v>
      </c>
      <c r="P64" s="7"/>
      <c r="S64" s="37"/>
    </row>
    <row r="65" spans="1:19" x14ac:dyDescent="0.2">
      <c r="A65" s="8"/>
      <c r="B65" s="11"/>
      <c r="C65" s="9"/>
      <c r="D65" s="9"/>
      <c r="E65" s="68"/>
      <c r="F65" s="63"/>
      <c r="G65" s="63"/>
      <c r="H65" s="63"/>
      <c r="I65" s="29"/>
      <c r="J65" s="3"/>
      <c r="K65" s="2"/>
      <c r="L65" s="13">
        <f t="shared" si="0"/>
        <v>0</v>
      </c>
      <c r="M65" s="14">
        <f t="shared" si="2"/>
        <v>-1</v>
      </c>
      <c r="N65" s="13">
        <f t="shared" si="1"/>
        <v>0</v>
      </c>
      <c r="O65" s="14">
        <f t="shared" si="3"/>
        <v>-1</v>
      </c>
      <c r="P65" s="7"/>
      <c r="S65" s="37"/>
    </row>
    <row r="66" spans="1:19" x14ac:dyDescent="0.2">
      <c r="A66" s="8"/>
      <c r="B66" s="11"/>
      <c r="C66" s="9"/>
      <c r="D66" s="9"/>
      <c r="E66" s="68"/>
      <c r="F66" s="63"/>
      <c r="G66" s="63"/>
      <c r="H66" s="63"/>
      <c r="I66" s="29"/>
      <c r="J66" s="3"/>
      <c r="K66" s="2"/>
      <c r="L66" s="13">
        <f t="shared" si="0"/>
        <v>0</v>
      </c>
      <c r="M66" s="14">
        <f t="shared" si="2"/>
        <v>-1</v>
      </c>
      <c r="N66" s="13">
        <f t="shared" si="1"/>
        <v>0</v>
      </c>
      <c r="O66" s="14">
        <f t="shared" si="3"/>
        <v>-1</v>
      </c>
      <c r="P66" s="7"/>
      <c r="S66" s="37"/>
    </row>
    <row r="67" spans="1:19" x14ac:dyDescent="0.2">
      <c r="A67" s="8"/>
      <c r="B67" s="11"/>
      <c r="C67" s="9"/>
      <c r="D67" s="9"/>
      <c r="E67" s="68"/>
      <c r="F67" s="63"/>
      <c r="G67" s="63"/>
      <c r="H67" s="63"/>
      <c r="I67" s="29"/>
      <c r="J67" s="3"/>
      <c r="K67" s="2"/>
      <c r="L67" s="13">
        <f t="shared" si="0"/>
        <v>0</v>
      </c>
      <c r="M67" s="14">
        <f t="shared" si="2"/>
        <v>-1</v>
      </c>
      <c r="N67" s="13">
        <f t="shared" si="1"/>
        <v>0</v>
      </c>
      <c r="O67" s="14">
        <f t="shared" si="3"/>
        <v>-1</v>
      </c>
      <c r="P67" s="7"/>
      <c r="S67" s="37"/>
    </row>
    <row r="68" spans="1:19" x14ac:dyDescent="0.2">
      <c r="A68" s="8"/>
      <c r="B68" s="11"/>
      <c r="C68" s="9"/>
      <c r="D68" s="9"/>
      <c r="E68" s="68"/>
      <c r="F68" s="63"/>
      <c r="G68" s="63"/>
      <c r="H68" s="63"/>
      <c r="I68" s="29"/>
      <c r="J68" s="3"/>
      <c r="K68" s="2"/>
      <c r="L68" s="13">
        <f t="shared" si="0"/>
        <v>0</v>
      </c>
      <c r="M68" s="14">
        <f t="shared" si="2"/>
        <v>-1</v>
      </c>
      <c r="N68" s="13">
        <f t="shared" si="1"/>
        <v>0</v>
      </c>
      <c r="O68" s="14">
        <f t="shared" si="3"/>
        <v>-1</v>
      </c>
      <c r="P68" s="7"/>
      <c r="S68" s="37"/>
    </row>
    <row r="69" spans="1:19" x14ac:dyDescent="0.2">
      <c r="A69" s="8"/>
      <c r="B69" s="11"/>
      <c r="C69" s="9"/>
      <c r="D69" s="9"/>
      <c r="E69" s="68"/>
      <c r="F69" s="63"/>
      <c r="G69" s="63"/>
      <c r="H69" s="63"/>
      <c r="I69" s="29"/>
      <c r="J69" s="3"/>
      <c r="K69" s="2"/>
      <c r="L69" s="13">
        <f t="shared" si="0"/>
        <v>0</v>
      </c>
      <c r="M69" s="14">
        <f t="shared" si="2"/>
        <v>-1</v>
      </c>
      <c r="N69" s="13">
        <f t="shared" si="1"/>
        <v>0</v>
      </c>
      <c r="O69" s="14">
        <f t="shared" si="3"/>
        <v>-1</v>
      </c>
      <c r="P69" s="7"/>
      <c r="S69" s="37"/>
    </row>
    <row r="70" spans="1:19" x14ac:dyDescent="0.2">
      <c r="A70" s="8"/>
      <c r="B70" s="11"/>
      <c r="C70" s="9"/>
      <c r="D70" s="9"/>
      <c r="E70" s="68"/>
      <c r="F70" s="63"/>
      <c r="G70" s="63"/>
      <c r="H70" s="63"/>
      <c r="I70" s="29"/>
      <c r="J70" s="3"/>
      <c r="K70" s="2"/>
      <c r="L70" s="13">
        <f t="shared" si="0"/>
        <v>0</v>
      </c>
      <c r="M70" s="14">
        <f t="shared" si="2"/>
        <v>-1</v>
      </c>
      <c r="N70" s="13">
        <f t="shared" si="1"/>
        <v>0</v>
      </c>
      <c r="O70" s="14">
        <f t="shared" si="3"/>
        <v>-1</v>
      </c>
      <c r="P70" s="7"/>
      <c r="S70" s="37"/>
    </row>
    <row r="71" spans="1:19" x14ac:dyDescent="0.2">
      <c r="A71" s="8"/>
      <c r="B71" s="11"/>
      <c r="C71" s="9"/>
      <c r="D71" s="9"/>
      <c r="E71" s="68"/>
      <c r="F71" s="63"/>
      <c r="G71" s="63"/>
      <c r="H71" s="63"/>
      <c r="I71" s="29"/>
      <c r="J71" s="3"/>
      <c r="K71" s="2"/>
      <c r="L71" s="13">
        <f t="shared" si="0"/>
        <v>0</v>
      </c>
      <c r="M71" s="14">
        <f t="shared" si="2"/>
        <v>-1</v>
      </c>
      <c r="N71" s="13">
        <f t="shared" si="1"/>
        <v>0</v>
      </c>
      <c r="O71" s="14">
        <f t="shared" si="3"/>
        <v>-1</v>
      </c>
      <c r="P71" s="7"/>
      <c r="S71" s="37"/>
    </row>
    <row r="72" spans="1:19" x14ac:dyDescent="0.2">
      <c r="A72" s="8"/>
      <c r="B72" s="11"/>
      <c r="C72" s="9"/>
      <c r="D72" s="9"/>
      <c r="E72" s="68"/>
      <c r="F72" s="63"/>
      <c r="G72" s="63"/>
      <c r="H72" s="63"/>
      <c r="I72" s="29"/>
      <c r="J72" s="3"/>
      <c r="K72" s="2"/>
      <c r="L72" s="13">
        <f t="shared" si="0"/>
        <v>0</v>
      </c>
      <c r="M72" s="14">
        <f t="shared" si="2"/>
        <v>-1</v>
      </c>
      <c r="N72" s="13">
        <f t="shared" si="1"/>
        <v>0</v>
      </c>
      <c r="O72" s="14">
        <f t="shared" si="3"/>
        <v>-1</v>
      </c>
      <c r="P72" s="7"/>
      <c r="S72" s="37"/>
    </row>
    <row r="73" spans="1:19" x14ac:dyDescent="0.2">
      <c r="A73" s="8"/>
      <c r="B73" s="11"/>
      <c r="C73" s="9"/>
      <c r="D73" s="9"/>
      <c r="E73" s="68"/>
      <c r="F73" s="63"/>
      <c r="G73" s="63"/>
      <c r="H73" s="63"/>
      <c r="I73" s="29"/>
      <c r="J73" s="3"/>
      <c r="K73" s="2"/>
      <c r="L73" s="13">
        <f t="shared" si="0"/>
        <v>0</v>
      </c>
      <c r="M73" s="14">
        <f t="shared" si="2"/>
        <v>-1</v>
      </c>
      <c r="N73" s="13">
        <f t="shared" si="1"/>
        <v>0</v>
      </c>
      <c r="O73" s="14">
        <f t="shared" si="3"/>
        <v>-1</v>
      </c>
      <c r="P73" s="7"/>
      <c r="S73" s="37"/>
    </row>
    <row r="74" spans="1:19" x14ac:dyDescent="0.2">
      <c r="A74" s="8"/>
      <c r="B74" s="11"/>
      <c r="C74" s="9"/>
      <c r="D74" s="9"/>
      <c r="E74" s="68"/>
      <c r="F74" s="63"/>
      <c r="G74" s="63"/>
      <c r="H74" s="63"/>
      <c r="I74" s="29"/>
      <c r="J74" s="3"/>
      <c r="K74" s="2"/>
      <c r="L74" s="13">
        <f t="shared" si="0"/>
        <v>0</v>
      </c>
      <c r="M74" s="14">
        <f t="shared" si="2"/>
        <v>-1</v>
      </c>
      <c r="N74" s="13">
        <f t="shared" si="1"/>
        <v>0</v>
      </c>
      <c r="O74" s="14">
        <f t="shared" si="3"/>
        <v>-1</v>
      </c>
      <c r="P74" s="7"/>
      <c r="S74" s="37"/>
    </row>
    <row r="75" spans="1:19" x14ac:dyDescent="0.2">
      <c r="A75" s="8"/>
      <c r="B75" s="11"/>
      <c r="C75" s="9"/>
      <c r="D75" s="9"/>
      <c r="E75" s="68"/>
      <c r="F75" s="63"/>
      <c r="G75" s="63"/>
      <c r="H75" s="63"/>
      <c r="I75" s="29"/>
      <c r="J75" s="3"/>
      <c r="K75" s="2"/>
      <c r="L75" s="13">
        <f t="shared" si="0"/>
        <v>0</v>
      </c>
      <c r="M75" s="14">
        <f t="shared" si="2"/>
        <v>-1</v>
      </c>
      <c r="N75" s="13">
        <f t="shared" si="1"/>
        <v>0</v>
      </c>
      <c r="O75" s="14">
        <f t="shared" si="3"/>
        <v>-1</v>
      </c>
      <c r="P75" s="7"/>
      <c r="S75" s="37"/>
    </row>
    <row r="76" spans="1:19" x14ac:dyDescent="0.2">
      <c r="A76" s="8"/>
      <c r="B76" s="11"/>
      <c r="C76" s="9"/>
      <c r="D76" s="9"/>
      <c r="E76" s="68"/>
      <c r="F76" s="63"/>
      <c r="G76" s="63"/>
      <c r="H76" s="63"/>
      <c r="I76" s="29"/>
      <c r="J76" s="3"/>
      <c r="K76" s="2"/>
      <c r="L76" s="13">
        <f t="shared" si="0"/>
        <v>0</v>
      </c>
      <c r="M76" s="14">
        <f t="shared" si="2"/>
        <v>-1</v>
      </c>
      <c r="N76" s="13">
        <f t="shared" si="1"/>
        <v>0</v>
      </c>
      <c r="O76" s="14">
        <f t="shared" si="3"/>
        <v>-1</v>
      </c>
      <c r="P76" s="7"/>
      <c r="S76" s="37"/>
    </row>
    <row r="77" spans="1:19" x14ac:dyDescent="0.2">
      <c r="A77" s="8"/>
      <c r="B77" s="11"/>
      <c r="C77" s="9"/>
      <c r="D77" s="9"/>
      <c r="E77" s="68"/>
      <c r="F77" s="63"/>
      <c r="G77" s="63"/>
      <c r="H77" s="63"/>
      <c r="I77" s="29"/>
      <c r="J77" s="3"/>
      <c r="K77" s="2"/>
      <c r="L77" s="13">
        <f t="shared" si="0"/>
        <v>0</v>
      </c>
      <c r="M77" s="14">
        <f t="shared" si="2"/>
        <v>-1</v>
      </c>
      <c r="N77" s="13">
        <f t="shared" si="1"/>
        <v>0</v>
      </c>
      <c r="O77" s="14">
        <f t="shared" si="3"/>
        <v>-1</v>
      </c>
      <c r="P77" s="7"/>
      <c r="S77" s="37"/>
    </row>
    <row r="78" spans="1:19" x14ac:dyDescent="0.2">
      <c r="A78" s="8"/>
      <c r="B78" s="11"/>
      <c r="C78" s="9"/>
      <c r="D78" s="9"/>
      <c r="E78" s="68"/>
      <c r="F78" s="63"/>
      <c r="G78" s="63"/>
      <c r="H78" s="63"/>
      <c r="I78" s="29"/>
      <c r="J78" s="3"/>
      <c r="K78" s="2"/>
      <c r="L78" s="13">
        <f t="shared" ref="L78:L91" si="4">IF(J78="",0,(SUMIF($D$20:$D$91,J78,$E$20:$E$91)))</f>
        <v>0</v>
      </c>
      <c r="M78" s="14">
        <f t="shared" si="2"/>
        <v>-1</v>
      </c>
      <c r="N78" s="13">
        <f t="shared" ref="N78:N91" si="5">IF(J78="",0,(SUMIF($D$19:$D$91,J78,$F$19:$F$91)))</f>
        <v>0</v>
      </c>
      <c r="O78" s="14">
        <f t="shared" si="3"/>
        <v>-1</v>
      </c>
      <c r="P78" s="7"/>
      <c r="S78" s="37"/>
    </row>
    <row r="79" spans="1:19" x14ac:dyDescent="0.2">
      <c r="A79" s="8"/>
      <c r="B79" s="11"/>
      <c r="C79" s="9"/>
      <c r="D79" s="9"/>
      <c r="E79" s="68"/>
      <c r="F79" s="63"/>
      <c r="G79" s="63"/>
      <c r="H79" s="63"/>
      <c r="I79" s="29"/>
      <c r="J79" s="3"/>
      <c r="K79" s="2"/>
      <c r="L79" s="13">
        <f t="shared" si="4"/>
        <v>0</v>
      </c>
      <c r="M79" s="14">
        <f t="shared" si="2"/>
        <v>-1</v>
      </c>
      <c r="N79" s="13">
        <f t="shared" si="5"/>
        <v>0</v>
      </c>
      <c r="O79" s="14">
        <f t="shared" si="3"/>
        <v>-1</v>
      </c>
      <c r="P79" s="7"/>
      <c r="S79" s="37"/>
    </row>
    <row r="80" spans="1:19" x14ac:dyDescent="0.2">
      <c r="A80" s="8"/>
      <c r="B80" s="11"/>
      <c r="C80" s="9"/>
      <c r="D80" s="9"/>
      <c r="E80" s="68"/>
      <c r="F80" s="63"/>
      <c r="G80" s="63"/>
      <c r="H80" s="63"/>
      <c r="I80" s="29"/>
      <c r="J80" s="3"/>
      <c r="K80" s="2"/>
      <c r="L80" s="13">
        <f t="shared" si="4"/>
        <v>0</v>
      </c>
      <c r="M80" s="14">
        <f t="shared" ref="M80:M91" si="6">IF(J80="",-1,(-($K$6-(L80/K80))/$K$6))</f>
        <v>-1</v>
      </c>
      <c r="N80" s="13">
        <f t="shared" si="5"/>
        <v>0</v>
      </c>
      <c r="O80" s="14">
        <f t="shared" ref="O80:O91" si="7">IF(J80="",-1,(-($L$6-(N80/K80))/$L$6))</f>
        <v>-1</v>
      </c>
      <c r="P80" s="7"/>
      <c r="S80" s="37"/>
    </row>
    <row r="81" spans="1:19" x14ac:dyDescent="0.2">
      <c r="A81" s="8"/>
      <c r="B81" s="11"/>
      <c r="C81" s="9"/>
      <c r="D81" s="9"/>
      <c r="E81" s="68"/>
      <c r="F81" s="63"/>
      <c r="G81" s="63"/>
      <c r="H81" s="63"/>
      <c r="I81" s="29"/>
      <c r="J81" s="3"/>
      <c r="K81" s="2"/>
      <c r="L81" s="13">
        <f t="shared" si="4"/>
        <v>0</v>
      </c>
      <c r="M81" s="14">
        <f t="shared" si="6"/>
        <v>-1</v>
      </c>
      <c r="N81" s="13">
        <f t="shared" si="5"/>
        <v>0</v>
      </c>
      <c r="O81" s="14">
        <f t="shared" si="7"/>
        <v>-1</v>
      </c>
      <c r="P81" s="7"/>
      <c r="S81" s="37"/>
    </row>
    <row r="82" spans="1:19" x14ac:dyDescent="0.2">
      <c r="A82" s="8"/>
      <c r="B82" s="11"/>
      <c r="C82" s="9"/>
      <c r="D82" s="10"/>
      <c r="E82" s="68"/>
      <c r="F82" s="63"/>
      <c r="G82" s="63"/>
      <c r="H82" s="63"/>
      <c r="I82" s="29"/>
      <c r="J82" s="3"/>
      <c r="K82" s="2"/>
      <c r="L82" s="13">
        <f t="shared" si="4"/>
        <v>0</v>
      </c>
      <c r="M82" s="14">
        <f t="shared" si="6"/>
        <v>-1</v>
      </c>
      <c r="N82" s="13">
        <f t="shared" si="5"/>
        <v>0</v>
      </c>
      <c r="O82" s="14">
        <f t="shared" si="7"/>
        <v>-1</v>
      </c>
      <c r="P82" s="7"/>
      <c r="S82" s="37"/>
    </row>
    <row r="83" spans="1:19" x14ac:dyDescent="0.2">
      <c r="A83" s="8"/>
      <c r="B83" s="11"/>
      <c r="C83" s="9"/>
      <c r="D83" s="10"/>
      <c r="E83" s="68"/>
      <c r="F83" s="63"/>
      <c r="G83" s="63"/>
      <c r="H83" s="63"/>
      <c r="I83" s="29"/>
      <c r="J83" s="3"/>
      <c r="K83" s="2"/>
      <c r="L83" s="13">
        <f t="shared" si="4"/>
        <v>0</v>
      </c>
      <c r="M83" s="14">
        <f t="shared" si="6"/>
        <v>-1</v>
      </c>
      <c r="N83" s="13">
        <f t="shared" si="5"/>
        <v>0</v>
      </c>
      <c r="O83" s="14">
        <f t="shared" si="7"/>
        <v>-1</v>
      </c>
      <c r="P83" s="7"/>
      <c r="S83" s="37"/>
    </row>
    <row r="84" spans="1:19" x14ac:dyDescent="0.2">
      <c r="A84" s="8"/>
      <c r="B84" s="11"/>
      <c r="C84" s="9"/>
      <c r="D84" s="10"/>
      <c r="E84" s="68"/>
      <c r="F84" s="63"/>
      <c r="G84" s="63"/>
      <c r="H84" s="63"/>
      <c r="I84" s="29"/>
      <c r="J84" s="3"/>
      <c r="K84" s="2"/>
      <c r="L84" s="13">
        <f t="shared" si="4"/>
        <v>0</v>
      </c>
      <c r="M84" s="14">
        <f t="shared" si="6"/>
        <v>-1</v>
      </c>
      <c r="N84" s="13">
        <f t="shared" si="5"/>
        <v>0</v>
      </c>
      <c r="O84" s="14">
        <f t="shared" si="7"/>
        <v>-1</v>
      </c>
      <c r="P84" s="7"/>
      <c r="S84" s="37"/>
    </row>
    <row r="85" spans="1:19" x14ac:dyDescent="0.2">
      <c r="A85" s="8"/>
      <c r="B85" s="2"/>
      <c r="C85" s="9"/>
      <c r="D85" s="10"/>
      <c r="E85" s="68"/>
      <c r="F85" s="63"/>
      <c r="G85" s="63"/>
      <c r="H85" s="63"/>
      <c r="I85" s="29"/>
      <c r="J85" s="3"/>
      <c r="K85" s="2"/>
      <c r="L85" s="13">
        <f t="shared" si="4"/>
        <v>0</v>
      </c>
      <c r="M85" s="14">
        <f t="shared" si="6"/>
        <v>-1</v>
      </c>
      <c r="N85" s="13">
        <f t="shared" si="5"/>
        <v>0</v>
      </c>
      <c r="O85" s="14">
        <f t="shared" si="7"/>
        <v>-1</v>
      </c>
      <c r="P85" s="7"/>
    </row>
    <row r="86" spans="1:19" x14ac:dyDescent="0.2">
      <c r="A86" s="8"/>
      <c r="B86" s="2"/>
      <c r="C86" s="9"/>
      <c r="D86" s="10"/>
      <c r="E86" s="68"/>
      <c r="F86" s="63"/>
      <c r="G86" s="63"/>
      <c r="H86" s="63"/>
      <c r="I86" s="29"/>
      <c r="J86" s="3"/>
      <c r="K86" s="2"/>
      <c r="L86" s="13">
        <f t="shared" si="4"/>
        <v>0</v>
      </c>
      <c r="M86" s="14">
        <f t="shared" si="6"/>
        <v>-1</v>
      </c>
      <c r="N86" s="13">
        <f t="shared" si="5"/>
        <v>0</v>
      </c>
      <c r="O86" s="14">
        <f t="shared" si="7"/>
        <v>-1</v>
      </c>
      <c r="P86" s="7"/>
    </row>
    <row r="87" spans="1:19" x14ac:dyDescent="0.2">
      <c r="A87" s="8"/>
      <c r="B87" s="2"/>
      <c r="C87" s="9"/>
      <c r="D87" s="10"/>
      <c r="E87" s="68"/>
      <c r="F87" s="63"/>
      <c r="G87" s="63"/>
      <c r="H87" s="63"/>
      <c r="I87" s="29"/>
      <c r="J87" s="3"/>
      <c r="K87" s="2"/>
      <c r="L87" s="13">
        <f t="shared" si="4"/>
        <v>0</v>
      </c>
      <c r="M87" s="14">
        <f t="shared" si="6"/>
        <v>-1</v>
      </c>
      <c r="N87" s="13">
        <f t="shared" si="5"/>
        <v>0</v>
      </c>
      <c r="O87" s="14">
        <f t="shared" si="7"/>
        <v>-1</v>
      </c>
      <c r="P87" s="7"/>
    </row>
    <row r="88" spans="1:19" x14ac:dyDescent="0.2">
      <c r="A88" s="8"/>
      <c r="B88" s="2"/>
      <c r="C88" s="9"/>
      <c r="D88" s="10"/>
      <c r="E88" s="68"/>
      <c r="F88" s="63"/>
      <c r="G88" s="63"/>
      <c r="H88" s="63"/>
      <c r="I88" s="29"/>
      <c r="J88" s="3"/>
      <c r="K88" s="2"/>
      <c r="L88" s="13">
        <f t="shared" si="4"/>
        <v>0</v>
      </c>
      <c r="M88" s="14">
        <f t="shared" si="6"/>
        <v>-1</v>
      </c>
      <c r="N88" s="13">
        <f t="shared" si="5"/>
        <v>0</v>
      </c>
      <c r="O88" s="14">
        <f t="shared" si="7"/>
        <v>-1</v>
      </c>
      <c r="P88" s="7"/>
    </row>
    <row r="89" spans="1:19" x14ac:dyDescent="0.2">
      <c r="A89" s="8"/>
      <c r="B89" s="2"/>
      <c r="C89" s="9"/>
      <c r="D89" s="10"/>
      <c r="E89" s="68"/>
      <c r="F89" s="63"/>
      <c r="G89" s="63"/>
      <c r="H89" s="63"/>
      <c r="I89" s="29"/>
      <c r="J89" s="3"/>
      <c r="K89" s="2"/>
      <c r="L89" s="13">
        <f t="shared" si="4"/>
        <v>0</v>
      </c>
      <c r="M89" s="14">
        <f t="shared" si="6"/>
        <v>-1</v>
      </c>
      <c r="N89" s="13">
        <f t="shared" si="5"/>
        <v>0</v>
      </c>
      <c r="O89" s="14">
        <f t="shared" si="7"/>
        <v>-1</v>
      </c>
      <c r="P89" s="7"/>
    </row>
    <row r="90" spans="1:19" x14ac:dyDescent="0.2">
      <c r="A90" s="8"/>
      <c r="B90" s="2"/>
      <c r="C90" s="9"/>
      <c r="D90" s="10"/>
      <c r="E90" s="11"/>
      <c r="F90" s="11"/>
      <c r="G90" s="11"/>
      <c r="H90" s="11"/>
      <c r="I90" s="29"/>
      <c r="J90" s="3"/>
      <c r="K90" s="2"/>
      <c r="L90" s="13">
        <f t="shared" si="4"/>
        <v>0</v>
      </c>
      <c r="M90" s="14">
        <f t="shared" si="6"/>
        <v>-1</v>
      </c>
      <c r="N90" s="13">
        <f t="shared" si="5"/>
        <v>0</v>
      </c>
      <c r="O90" s="14">
        <f t="shared" si="7"/>
        <v>-1</v>
      </c>
      <c r="P90" s="7"/>
    </row>
    <row r="91" spans="1:19" x14ac:dyDescent="0.2">
      <c r="A91" s="8"/>
      <c r="B91" s="2"/>
      <c r="C91" s="9"/>
      <c r="D91" s="10"/>
      <c r="E91" s="11"/>
      <c r="F91" s="11"/>
      <c r="G91" s="11"/>
      <c r="H91" s="11"/>
      <c r="I91" s="29"/>
      <c r="J91" s="3"/>
      <c r="K91" s="2"/>
      <c r="L91" s="13">
        <f t="shared" si="4"/>
        <v>0</v>
      </c>
      <c r="M91" s="14">
        <f t="shared" si="6"/>
        <v>-1</v>
      </c>
      <c r="N91" s="13">
        <f t="shared" si="5"/>
        <v>0</v>
      </c>
      <c r="O91" s="14">
        <f t="shared" si="7"/>
        <v>-1</v>
      </c>
      <c r="P91" s="7"/>
    </row>
  </sheetData>
  <mergeCells count="3">
    <mergeCell ref="B4:C6"/>
    <mergeCell ref="B8:C8"/>
    <mergeCell ref="L10:O10"/>
  </mergeCells>
  <conditionalFormatting sqref="N14:N91 L14:L91">
    <cfRule type="cellIs" dxfId="4" priority="1" stopIfTrue="1" operator="equal">
      <formula>0</formula>
    </cfRule>
  </conditionalFormatting>
  <conditionalFormatting sqref="O14:O91 M14:M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L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9" scale="45"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Harlow</TermName>
          <TermId xmlns="http://schemas.microsoft.com/office/infopath/2007/PartnerControls">459bd810-398e-40d4-8228-769bf1efc85b</TermId>
        </TermInfo>
      </Terms>
    </d08e702f979e48d3863205ea645082c2>
    <TaxCatchAll xmlns="07a766d4-cf60-4260-9f49-242aaa07e1bd">
      <Value>147</Value>
    </TaxCatchAll>
    <lcf76f155ced4ddcb4097134ff3c332f xmlns="8db170d2-d033-4d6f-a0bc-b7f2fbbdb428">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5607566D9D69B419B0A5F6EE1DB9618" ma:contentTypeVersion="21" ma:contentTypeDescription="Parent Document Content Type for all review documents" ma:contentTypeScope="" ma:versionID="1882f9e9ddacc22693e904ad8bb66aa9">
  <xsd:schema xmlns:xsd="http://www.w3.org/2001/XMLSchema" xmlns:xs="http://www.w3.org/2001/XMLSchema" xmlns:p="http://schemas.microsoft.com/office/2006/metadata/properties" xmlns:ns1="http://schemas.microsoft.com/sharepoint/v3" xmlns:ns2="07a766d4-cf60-4260-9f49-242aaa07e1bd" xmlns:ns3="d23c6157-5623-4293-b83e-785d6ba7de2d" xmlns:ns4="8db170d2-d033-4d6f-a0bc-b7f2fbbdb428" targetNamespace="http://schemas.microsoft.com/office/2006/metadata/properties" ma:root="true" ma:fieldsID="a1a3805d69fc6e21e4fe6ae1bd04b0ef" ns1:_="" ns2:_="" ns3:_="" ns4:_="">
    <xsd:import namespace="http://schemas.microsoft.com/sharepoint/v3"/>
    <xsd:import namespace="07a766d4-cf60-4260-9f49-242aaa07e1bd"/>
    <xsd:import namespace="d23c6157-5623-4293-b83e-785d6ba7de2d"/>
    <xsd:import namespace="8db170d2-d033-4d6f-a0bc-b7f2fbbdb428"/>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8db170d2-d033-4d6f-a0bc-b7f2fbbdb428"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LongProperties xmlns="http://schemas.microsoft.com/office/2006/metadata/longProperties"/>
</file>

<file path=customXml/itemProps1.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07a766d4-cf60-4260-9f49-242aaa07e1bd"/>
    <ds:schemaRef ds:uri="d23c6157-5623-4293-b83e-785d6ba7de2d"/>
  </ds:schemaRefs>
</ds:datastoreItem>
</file>

<file path=customXml/itemProps2.xml><?xml version="1.0" encoding="utf-8"?>
<ds:datastoreItem xmlns:ds="http://schemas.openxmlformats.org/officeDocument/2006/customXml" ds:itemID="{26616DFF-2F19-4EE5-9C5A-1E6E3CED3A8E}">
  <ds:schemaRefs>
    <ds:schemaRef ds:uri="http://schemas.microsoft.com/sharepoint/events"/>
  </ds:schemaRefs>
</ds:datastoreItem>
</file>

<file path=customXml/itemProps3.xml><?xml version="1.0" encoding="utf-8"?>
<ds:datastoreItem xmlns:ds="http://schemas.openxmlformats.org/officeDocument/2006/customXml" ds:itemID="{F661CD9E-5CC9-4E29-9841-81E186B8D1BA}">
  <ds:schemaRefs>
    <ds:schemaRef ds:uri="office.server.policy"/>
  </ds:schemaRefs>
</ds:datastoreItem>
</file>

<file path=customXml/itemProps4.xml><?xml version="1.0" encoding="utf-8"?>
<ds:datastoreItem xmlns:ds="http://schemas.openxmlformats.org/officeDocument/2006/customXml" ds:itemID="{6FF3357B-C8D5-4FA4-BC33-1024B4DAE1D0}">
  <ds:schemaRefs>
    <ds:schemaRef ds:uri="Microsoft.SharePoint.Taxonomy.ContentTypeSync"/>
  </ds:schemaRefs>
</ds:datastoreItem>
</file>

<file path=customXml/itemProps5.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6.xml><?xml version="1.0" encoding="utf-8"?>
<ds:datastoreItem xmlns:ds="http://schemas.openxmlformats.org/officeDocument/2006/customXml" ds:itemID="{70A00AF8-FEC3-41EE-B56E-0A4DC410A759}"/>
</file>

<file path=customXml/itemProps7.xml><?xml version="1.0" encoding="utf-8"?>
<ds:datastoreItem xmlns:ds="http://schemas.openxmlformats.org/officeDocument/2006/customXml" ds:itemID="{77BAC0C3-7CB7-4C3D-8C63-B3C372721FB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Cooper, Mark</cp:lastModifiedBy>
  <cp:revision/>
  <dcterms:created xsi:type="dcterms:W3CDTF">2002-01-23T12:13:56Z</dcterms:created>
  <dcterms:modified xsi:type="dcterms:W3CDTF">2022-04-26T12:25:56Z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0x010100E7BD6A8A66F7CB4BBA2B02F0531791BE0026A9A75CCCA16F4693F1FE45F71519DE0055607566D9D69B419B0A5F6EE1DB9618</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147;#Harlow|459bd810-398e-40d4-8228-769bf1efc85b</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