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lgbce.sharepoint.com/sites/ReviewSystem/Epping forest/Review Documents/Review/1.4 Launch Materials/"/>
    </mc:Choice>
  </mc:AlternateContent>
  <xr:revisionPtr revIDLastSave="148" documentId="8_{FDFA845A-9B38-4E1F-B6A2-CD7C47153F71}" xr6:coauthVersionLast="47" xr6:coauthVersionMax="47" xr10:uidLastSave="{83826974-EF4B-4201-BBB5-1B0315207438}"/>
  <bookViews>
    <workbookView xWindow="-110" yWindow="-110" windowWidth="19420" windowHeight="10420" xr2:uid="{00000000-000D-0000-FFFF-FFFF00000000}"/>
  </bookViews>
  <sheets>
    <sheet name="Electoral Data" sheetId="7" r:id="rId1"/>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7" l="1"/>
  <c r="M45" i="7" l="1"/>
  <c r="M37" i="7"/>
  <c r="O45" i="7"/>
  <c r="O20" i="7"/>
  <c r="L5" i="7"/>
  <c r="M5" i="7"/>
  <c r="O15" i="7"/>
  <c r="O16" i="7"/>
  <c r="O17" i="7"/>
  <c r="O18" i="7"/>
  <c r="O19" i="7"/>
  <c r="O21" i="7"/>
  <c r="O22" i="7"/>
  <c r="O23" i="7"/>
  <c r="O24" i="7"/>
  <c r="O25" i="7"/>
  <c r="O26" i="7"/>
  <c r="O27" i="7"/>
  <c r="O28" i="7"/>
  <c r="O29" i="7"/>
  <c r="O30" i="7"/>
  <c r="O31" i="7"/>
  <c r="O32" i="7"/>
  <c r="O33" i="7"/>
  <c r="O34" i="7"/>
  <c r="O35" i="7"/>
  <c r="O36" i="7"/>
  <c r="O37" i="7"/>
  <c r="O38" i="7"/>
  <c r="O39" i="7"/>
  <c r="O40" i="7"/>
  <c r="O41" i="7"/>
  <c r="O42" i="7"/>
  <c r="O43" i="7"/>
  <c r="O44" i="7"/>
  <c r="M15" i="7"/>
  <c r="M16" i="7"/>
  <c r="M17" i="7"/>
  <c r="M18" i="7"/>
  <c r="M19" i="7"/>
  <c r="M20" i="7"/>
  <c r="M21" i="7"/>
  <c r="M22" i="7"/>
  <c r="M23" i="7"/>
  <c r="M24" i="7"/>
  <c r="M25" i="7"/>
  <c r="M26" i="7"/>
  <c r="M27" i="7"/>
  <c r="M28" i="7"/>
  <c r="M29" i="7"/>
  <c r="M30" i="7"/>
  <c r="M31" i="7"/>
  <c r="M32" i="7"/>
  <c r="M33" i="7"/>
  <c r="M34" i="7"/>
  <c r="M35" i="7"/>
  <c r="M36" i="7"/>
  <c r="M38" i="7"/>
  <c r="M39" i="7"/>
  <c r="M40" i="7"/>
  <c r="M41" i="7"/>
  <c r="M42" i="7"/>
  <c r="M43" i="7"/>
  <c r="M44" i="7"/>
  <c r="M14" i="7"/>
  <c r="M46" i="7"/>
  <c r="N46" i="7"/>
  <c r="O46" i="7"/>
  <c r="P46" i="7"/>
  <c r="M47" i="7"/>
  <c r="N47" i="7"/>
  <c r="O47" i="7"/>
  <c r="P47" i="7"/>
  <c r="M48" i="7"/>
  <c r="N48" i="7"/>
  <c r="O48" i="7"/>
  <c r="P48" i="7"/>
  <c r="M49" i="7"/>
  <c r="N49" i="7"/>
  <c r="O49" i="7"/>
  <c r="P49" i="7"/>
  <c r="M50" i="7"/>
  <c r="N50" i="7"/>
  <c r="O50" i="7"/>
  <c r="P50" i="7"/>
  <c r="M51" i="7"/>
  <c r="N51" i="7"/>
  <c r="O51" i="7"/>
  <c r="P51" i="7"/>
  <c r="M52" i="7"/>
  <c r="N52" i="7"/>
  <c r="O52" i="7"/>
  <c r="P52" i="7"/>
  <c r="M53" i="7"/>
  <c r="N53" i="7"/>
  <c r="O53" i="7"/>
  <c r="P53" i="7"/>
  <c r="M54" i="7"/>
  <c r="N54" i="7"/>
  <c r="O54" i="7"/>
  <c r="P54" i="7"/>
  <c r="M55" i="7"/>
  <c r="N55" i="7"/>
  <c r="O55" i="7"/>
  <c r="P55" i="7"/>
  <c r="M56" i="7"/>
  <c r="N56" i="7"/>
  <c r="O56" i="7"/>
  <c r="P56" i="7"/>
  <c r="M57" i="7"/>
  <c r="N57" i="7"/>
  <c r="O57" i="7"/>
  <c r="P57" i="7"/>
  <c r="M58" i="7"/>
  <c r="N58" i="7"/>
  <c r="O58" i="7"/>
  <c r="P58" i="7"/>
  <c r="M59" i="7"/>
  <c r="N59" i="7"/>
  <c r="O59" i="7"/>
  <c r="P59" i="7"/>
  <c r="M60" i="7"/>
  <c r="N60" i="7"/>
  <c r="O60" i="7"/>
  <c r="P60" i="7"/>
  <c r="M61" i="7"/>
  <c r="N61" i="7"/>
  <c r="O61" i="7"/>
  <c r="P61" i="7"/>
  <c r="M62" i="7"/>
  <c r="N62" i="7"/>
  <c r="O62" i="7"/>
  <c r="P62" i="7"/>
  <c r="M63" i="7"/>
  <c r="N63" i="7"/>
  <c r="O63" i="7"/>
  <c r="P63" i="7"/>
  <c r="M64" i="7"/>
  <c r="N64" i="7"/>
  <c r="O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4" i="7"/>
  <c r="L4" i="7"/>
  <c r="M6" i="7" l="1"/>
  <c r="P25" i="7" s="1"/>
  <c r="L6" i="7"/>
  <c r="N27" i="7" s="1"/>
  <c r="N25" i="7"/>
  <c r="P19" i="7"/>
  <c r="P17" i="7" l="1"/>
  <c r="P40" i="7"/>
  <c r="P29" i="7"/>
  <c r="P38" i="7"/>
  <c r="P30" i="7"/>
  <c r="P36" i="7"/>
  <c r="P41" i="7"/>
  <c r="P26" i="7"/>
  <c r="P39" i="7"/>
  <c r="P28" i="7"/>
  <c r="P16" i="7"/>
  <c r="P14" i="7"/>
  <c r="P15" i="7"/>
  <c r="P27" i="7"/>
  <c r="P34" i="7"/>
  <c r="P35" i="7"/>
  <c r="P18" i="7"/>
  <c r="P32" i="7"/>
  <c r="P33" i="7"/>
  <c r="P20" i="7"/>
  <c r="P22" i="7"/>
  <c r="P23" i="7"/>
  <c r="P37" i="7"/>
  <c r="P24" i="7"/>
  <c r="P31" i="7"/>
  <c r="P44" i="7"/>
  <c r="P45" i="7"/>
  <c r="P21" i="7"/>
  <c r="P42" i="7"/>
  <c r="P43" i="7"/>
  <c r="N17" i="7"/>
  <c r="N29" i="7"/>
  <c r="N24" i="7"/>
  <c r="N31" i="7"/>
  <c r="N33" i="7"/>
  <c r="N35" i="7"/>
  <c r="N37" i="7"/>
  <c r="N39" i="7"/>
  <c r="N41" i="7"/>
  <c r="N43" i="7"/>
  <c r="N45" i="7"/>
  <c r="N14" i="7"/>
  <c r="N21" i="7"/>
  <c r="N32" i="7"/>
  <c r="N36" i="7"/>
  <c r="N38" i="7"/>
  <c r="N42" i="7"/>
  <c r="N44" i="7"/>
  <c r="N26" i="7"/>
  <c r="N28" i="7"/>
  <c r="N23" i="7"/>
  <c r="N34" i="7"/>
  <c r="N40" i="7"/>
  <c r="N22" i="7"/>
  <c r="N18" i="7"/>
  <c r="N16" i="7"/>
  <c r="N15" i="7"/>
  <c r="N20" i="7"/>
  <c r="N30" i="7"/>
  <c r="N19" i="7"/>
</calcChain>
</file>

<file path=xl/sharedStrings.xml><?xml version="1.0" encoding="utf-8"?>
<sst xmlns="http://schemas.openxmlformats.org/spreadsheetml/2006/main" count="452" uniqueCount="235">
  <si>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</si>
  <si>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</si>
  <si>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</si>
  <si>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</si>
  <si>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</si>
  <si>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</si>
  <si>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</si>
  <si>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</si>
  <si>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</si>
  <si>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</si>
  <si>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</si>
  <si>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</si>
  <si>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</si>
  <si>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</si>
  <si>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</si>
  <si>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</si>
  <si>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</si>
  <si>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</si>
  <si>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</si>
  <si>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</si>
  <si>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</si>
  <si>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</si>
  <si>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</si>
  <si>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</si>
  <si>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</si>
  <si>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</si>
  <si>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</si>
  <si>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Broadley Common, Epping Upland Nazeing</t>
  </si>
  <si>
    <t>Buckhurst Hill East</t>
  </si>
  <si>
    <t>Buckhurst Hill West</t>
  </si>
  <si>
    <t>Chigwell Row</t>
  </si>
  <si>
    <t>Chigwell Village</t>
  </si>
  <si>
    <t>Chipping Ongar, Greensted and Marden Ash</t>
  </si>
  <si>
    <t>Epping Hemnall</t>
  </si>
  <si>
    <t>Epping Lindsey and Thornwood Common</t>
  </si>
  <si>
    <t>Grange Hill</t>
  </si>
  <si>
    <t xml:space="preserve">Hastingwood, Matching and Sheering Village </t>
  </si>
  <si>
    <t>High Ongar, Willingale and The Rodings</t>
  </si>
  <si>
    <t>Lambourne</t>
  </si>
  <si>
    <t>Loughton Alderton</t>
  </si>
  <si>
    <t>Loughton Broadway</t>
  </si>
  <si>
    <t>Loughton Fairmead</t>
  </si>
  <si>
    <t>Loughton Forest</t>
  </si>
  <si>
    <t>Loughton Roding</t>
  </si>
  <si>
    <t>Loughton St Johns</t>
  </si>
  <si>
    <t>Loughton St Marys</t>
  </si>
  <si>
    <t>Lower Nazeing</t>
  </si>
  <si>
    <t>Lower Sheering</t>
  </si>
  <si>
    <t>Moreton and Fyfield</t>
  </si>
  <si>
    <t>North Weald Bassett</t>
  </si>
  <si>
    <t>Passingford</t>
  </si>
  <si>
    <t>Roydon</t>
  </si>
  <si>
    <t>Shelley</t>
  </si>
  <si>
    <t>Theydon Bois</t>
  </si>
  <si>
    <t>Waltham Abbey High Beach</t>
  </si>
  <si>
    <t>Waltham Abbey Honey Lane</t>
  </si>
  <si>
    <t>Waltham Abbey North East</t>
  </si>
  <si>
    <t>Waltham Abbey Paternoster</t>
  </si>
  <si>
    <t>Waltham Abbey South West</t>
  </si>
  <si>
    <t>AA</t>
  </si>
  <si>
    <t>AB</t>
  </si>
  <si>
    <t>AC</t>
  </si>
  <si>
    <t>AD</t>
  </si>
  <si>
    <t>AE</t>
  </si>
  <si>
    <t>AF</t>
  </si>
  <si>
    <t>AG</t>
  </si>
  <si>
    <t>AH</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</si>
  <si>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</si>
  <si>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</si>
  <si>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</si>
  <si>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</si>
  <si>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</si>
  <si>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</si>
  <si>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</si>
  <si>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</si>
  <si>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</si>
  <si>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</si>
  <si>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</si>
  <si>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</si>
  <si>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</si>
  <si>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</si>
  <si>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</si>
  <si>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</si>
  <si>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</si>
  <si>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</si>
  <si>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</si>
  <si>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</si>
  <si>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</si>
  <si>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</si>
  <si>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</si>
  <si>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</si>
  <si>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</si>
  <si>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BJ</t>
  </si>
  <si>
    <t>BK</t>
  </si>
  <si>
    <t>BL</t>
  </si>
  <si>
    <t>BM</t>
  </si>
  <si>
    <t>BN</t>
  </si>
  <si>
    <t>BO</t>
  </si>
  <si>
    <t>BP</t>
  </si>
  <si>
    <t>BQ</t>
  </si>
  <si>
    <t>BR</t>
  </si>
  <si>
    <t>BS</t>
  </si>
  <si>
    <t>BT</t>
  </si>
  <si>
    <t>BU</t>
  </si>
  <si>
    <t>BV</t>
  </si>
  <si>
    <t>BW</t>
  </si>
  <si>
    <t>BX</t>
  </si>
  <si>
    <t>BY</t>
  </si>
  <si>
    <t>BZ</t>
  </si>
  <si>
    <t>CA</t>
  </si>
  <si>
    <t>CB</t>
  </si>
  <si>
    <t>CC</t>
  </si>
  <si>
    <t>CD</t>
  </si>
  <si>
    <t>CE</t>
  </si>
  <si>
    <t>CF</t>
  </si>
  <si>
    <t>CG</t>
  </si>
  <si>
    <t>CH</t>
  </si>
  <si>
    <t>CJ</t>
  </si>
  <si>
    <t>CK</t>
  </si>
  <si>
    <t>CL</t>
  </si>
  <si>
    <t>CM</t>
  </si>
  <si>
    <t>CN</t>
  </si>
  <si>
    <t>CO</t>
  </si>
  <si>
    <t>CP</t>
  </si>
  <si>
    <t>CQ</t>
  </si>
  <si>
    <t>CR</t>
  </si>
  <si>
    <t>CS</t>
  </si>
  <si>
    <t>CT</t>
  </si>
  <si>
    <t>CU</t>
  </si>
  <si>
    <t>CV</t>
  </si>
  <si>
    <t>CW</t>
  </si>
  <si>
    <t>CX(1)</t>
  </si>
  <si>
    <t>CX(2)</t>
  </si>
  <si>
    <t>CY</t>
  </si>
  <si>
    <t>CZ</t>
  </si>
  <si>
    <t>DA</t>
  </si>
  <si>
    <t>DB</t>
  </si>
  <si>
    <t>DC</t>
  </si>
  <si>
    <t>DD</t>
  </si>
  <si>
    <t>Buckhurst Way</t>
  </si>
  <si>
    <t xml:space="preserve">Buckhurst Hill </t>
  </si>
  <si>
    <t>Loughton Way</t>
  </si>
  <si>
    <t>Buckhurst Hill</t>
  </si>
  <si>
    <t>St. Johns</t>
  </si>
  <si>
    <t>Westbury</t>
  </si>
  <si>
    <t>Chigwell</t>
  </si>
  <si>
    <t>St Johns</t>
  </si>
  <si>
    <t>Limes Farm</t>
  </si>
  <si>
    <t>St Winifreds</t>
  </si>
  <si>
    <t>Allnutts</t>
  </si>
  <si>
    <t>Epping</t>
  </si>
  <si>
    <t>Hemnall</t>
  </si>
  <si>
    <t>Coopersale</t>
  </si>
  <si>
    <t>Lindsey North</t>
  </si>
  <si>
    <t>Lindsey South</t>
  </si>
  <si>
    <t>Thornwood</t>
  </si>
  <si>
    <t>Barfields</t>
  </si>
  <si>
    <t>Loughton</t>
  </si>
  <si>
    <t>Oakwood</t>
  </si>
  <si>
    <t xml:space="preserve">Loughton </t>
  </si>
  <si>
    <t>Willingale</t>
  </si>
  <si>
    <t>Hereward</t>
  </si>
  <si>
    <t>Fairmead</t>
  </si>
  <si>
    <t>Colebrook</t>
  </si>
  <si>
    <t>Hillyfields</t>
  </si>
  <si>
    <t>Barncroft</t>
  </si>
  <si>
    <t>Whitebridge</t>
  </si>
  <si>
    <t>St Michaels</t>
  </si>
  <si>
    <t>St Marys</t>
  </si>
  <si>
    <t>Whitehills</t>
  </si>
  <si>
    <t>High Beach</t>
  </si>
  <si>
    <t>Waltham Abbey</t>
  </si>
  <si>
    <t>Sewardstone</t>
  </si>
  <si>
    <t>Upshire</t>
  </si>
  <si>
    <t>Woodbine Close</t>
  </si>
  <si>
    <t>Ninefields</t>
  </si>
  <si>
    <t>Paternoster</t>
  </si>
  <si>
    <t>Leverton</t>
  </si>
  <si>
    <t>Honey Lane</t>
  </si>
  <si>
    <t>Brookways</t>
  </si>
  <si>
    <t>Breach Barns</t>
  </si>
  <si>
    <t>North East</t>
  </si>
  <si>
    <t>Monkswood</t>
  </si>
  <si>
    <t>Abbey</t>
  </si>
  <si>
    <t>South West</t>
  </si>
  <si>
    <t>Upland North</t>
  </si>
  <si>
    <t>Epping Upland</t>
  </si>
  <si>
    <t>Upland South</t>
  </si>
  <si>
    <t>Bumbles Green</t>
  </si>
  <si>
    <t>Nazeing</t>
  </si>
  <si>
    <t>Broadley Common</t>
  </si>
  <si>
    <t>Village</t>
  </si>
  <si>
    <t>Chipping Ongar</t>
  </si>
  <si>
    <t>Ongar</t>
  </si>
  <si>
    <t>Greensted</t>
  </si>
  <si>
    <t>Marden Ash</t>
  </si>
  <si>
    <t>High Ongar</t>
  </si>
  <si>
    <t>Norton Mandeville</t>
  </si>
  <si>
    <t>Paslow Common</t>
  </si>
  <si>
    <t>AB &amp; BR</t>
  </si>
  <si>
    <t>Abridge</t>
  </si>
  <si>
    <t>Lambourne End</t>
  </si>
  <si>
    <t xml:space="preserve">Lambourne </t>
  </si>
  <si>
    <t>Bobbingworth</t>
  </si>
  <si>
    <t>High Laver East</t>
  </si>
  <si>
    <t>The Lavers</t>
  </si>
  <si>
    <t>High Laver West</t>
  </si>
  <si>
    <t>Little Laver</t>
  </si>
  <si>
    <t>Moreton</t>
  </si>
  <si>
    <t>Magdalen Laver</t>
  </si>
  <si>
    <t>Fyfield</t>
  </si>
  <si>
    <t>Stanford Rivers</t>
  </si>
  <si>
    <t>Stapleford Abbotts</t>
  </si>
  <si>
    <t>Stapleford Tawney</t>
  </si>
  <si>
    <t>Theydon Garnon</t>
  </si>
  <si>
    <t>Theydon Mount</t>
  </si>
  <si>
    <t>Hastingwood North</t>
  </si>
  <si>
    <t>Hastingwood</t>
  </si>
  <si>
    <t>Hastingwood South</t>
  </si>
  <si>
    <t xml:space="preserve">Hastingwood </t>
  </si>
  <si>
    <t>Matching (1)</t>
  </si>
  <si>
    <t>Matching</t>
  </si>
  <si>
    <t>Matching (2)</t>
  </si>
  <si>
    <t>Sheering Village</t>
  </si>
  <si>
    <t xml:space="preserve">Sheering </t>
  </si>
  <si>
    <t>Sheering</t>
  </si>
  <si>
    <t>Nazeingbury</t>
  </si>
  <si>
    <t>Riverside</t>
  </si>
  <si>
    <t>Dobbs Weir</t>
  </si>
  <si>
    <t>Roydon Village</t>
  </si>
  <si>
    <t>Electorate 2022</t>
  </si>
  <si>
    <t>Electorate 2028</t>
  </si>
  <si>
    <t>Variance 2022</t>
  </si>
  <si>
    <t>Variance 2028</t>
  </si>
  <si>
    <t>Moreton, Bobbingworth and the Lavers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</si>
</sst>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4" x14ac:knownFonts="1">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6">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5">
    <xf numFmtId="0" fontId="0" fillId="0" borderId="0">
      <alignment vertical="top"/>
    </xf>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8" fillId="28" borderId="0" applyNumberFormat="0" applyBorder="0" applyAlignment="0" applyProtection="0"/>
    <xf numFmtId="0" fontId="19" fillId="29" borderId="17" applyNumberFormat="0" applyAlignment="0" applyProtection="0"/>
    <xf numFmtId="0" fontId="20"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1" fillId="0" borderId="0" applyNumberFormat="0" applyFill="0" applyBorder="0" applyAlignment="0" applyProtection="0"/>
    <xf numFmtId="2" fontId="3" fillId="0" borderId="0" applyFont="0" applyFill="0" applyBorder="0" applyAlignment="0" applyProtection="0"/>
    <xf numFmtId="0" fontId="22" fillId="31" borderId="0" applyNumberFormat="0" applyBorder="0" applyAlignment="0" applyProtection="0"/>
    <xf numFmtId="0" fontId="1" fillId="0" borderId="0" applyNumberFormat="0" applyFont="0" applyFill="0" applyAlignment="0" applyProtection="0"/>
    <xf numFmtId="0" fontId="23"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4" fillId="0" borderId="20" applyNumberFormat="0" applyFill="0" applyAlignment="0" applyProtection="0"/>
    <xf numFmtId="0" fontId="2" fillId="0" borderId="0" applyNumberFormat="0" applyFon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32" borderId="17" applyNumberFormat="0" applyAlignment="0" applyProtection="0"/>
    <xf numFmtId="0" fontId="27" fillId="0" borderId="22" applyNumberFormat="0" applyFill="0" applyAlignment="0" applyProtection="0"/>
    <xf numFmtId="0" fontId="28" fillId="33" borderId="0" applyNumberFormat="0" applyBorder="0" applyAlignment="0" applyProtection="0"/>
    <xf numFmtId="0" fontId="16" fillId="0" borderId="0"/>
    <xf numFmtId="0" fontId="15" fillId="0" borderId="0">
      <alignment vertical="top"/>
    </xf>
    <xf numFmtId="0" fontId="16" fillId="34" borderId="23" applyNumberFormat="0" applyFont="0" applyAlignment="0" applyProtection="0"/>
    <xf numFmtId="0" fontId="29" fillId="29" borderId="24" applyNumberFormat="0" applyAlignment="0" applyProtection="0"/>
    <xf numFmtId="0" fontId="30" fillId="0" borderId="0" applyNumberFormat="0" applyFill="0" applyBorder="0" applyAlignment="0" applyProtection="0"/>
    <xf numFmtId="0" fontId="3" fillId="0" borderId="1" applyNumberFormat="0" applyFont="0" applyBorder="0" applyAlignment="0" applyProtection="0"/>
    <xf numFmtId="0" fontId="31" fillId="0" borderId="25" applyNumberFormat="0" applyFill="0" applyAlignment="0" applyProtection="0"/>
    <xf numFmtId="0" fontId="3" fillId="0" borderId="1" applyNumberFormat="0" applyFont="0" applyBorder="0" applyAlignment="0" applyProtection="0"/>
    <xf numFmtId="0" fontId="32" fillId="0" borderId="0" applyNumberFormat="0" applyFill="0" applyBorder="0" applyAlignment="0" applyProtection="0"/>
  </cellStyleXfs>
  <cellXfs count="73">
    <xf numFmtId="0" fontId="0" fillId="0" borderId="0" xfId="0"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0" fillId="3" borderId="0" xfId="0" applyFont="1" applyFill="1" applyAlignment="1">
      <alignment vertical="center"/>
    </xf>
    <xf numFmtId="0" fontId="11" fillId="3" borderId="0" xfId="0" applyFont="1" applyFill="1" applyAlignment="1">
      <alignment vertical="center"/>
    </xf>
    <xf numFmtId="0" fontId="12"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3" fillId="3" borderId="8" xfId="0" applyFont="1" applyFill="1" applyBorder="1" applyAlignment="1">
      <alignment horizontal="right" vertical="center"/>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3" borderId="0" xfId="0" applyFont="1" applyFill="1" applyAlignment="1">
      <alignment horizontal="right" vertical="center"/>
    </xf>
    <xf numFmtId="0" fontId="13" fillId="3" borderId="0" xfId="0" applyFont="1" applyFill="1" applyAlignment="1">
      <alignment horizontal="right" vertical="center"/>
    </xf>
    <xf numFmtId="0" fontId="14" fillId="3" borderId="0" xfId="0" applyFont="1" applyFill="1" applyAlignment="1">
      <alignment horizontal="right" vertical="center"/>
    </xf>
    <xf numFmtId="0" fontId="33" fillId="0" borderId="0" xfId="46"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2" fillId="3" borderId="2" xfId="0" applyFont="1" applyFill="1" applyBorder="1" applyAlignment="1">
      <alignment horizontal="center" vertical="center" wrapText="1"/>
    </xf>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2"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0" fillId="3" borderId="0" xfId="0" applyFill="1" applyBorder="1" applyAlignment="1">
      <alignment vertical="center"/>
    </xf>
    <xf numFmtId="0" fontId="3"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1" fontId="3" fillId="0" borderId="5" xfId="0" applyNumberFormat="1"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0" fillId="0" borderId="0" xfId="0" applyAlignment="1" applyProtection="1">
      <alignment horizontal="left" vertical="center" wrapText="1"/>
      <protection locked="0"/>
    </xf>
    <xf numFmtId="0" fontId="0" fillId="3" borderId="0" xfId="0" applyFill="1" applyAlignment="1">
      <alignment horizontal="left" vertical="center" wrapText="1"/>
    </xf>
    <xf numFmtId="1" fontId="3" fillId="0" borderId="0" xfId="0" applyNumberFormat="1" applyFont="1" applyFill="1" applyAlignment="1" applyProtection="1">
      <alignment horizontal="center" vertical="center"/>
      <protection locked="0"/>
    </xf>
    <xf numFmtId="1" fontId="3" fillId="0" borderId="5" xfId="0" applyNumberFormat="1" applyFont="1" applyFill="1" applyBorder="1" applyAlignment="1" applyProtection="1">
      <alignment horizontal="center" vertical="center"/>
      <protection locked="0"/>
    </xf>
    <xf numFmtId="0" fontId="0" fillId="0" borderId="0" xfId="0" applyFill="1" applyAlignment="1" applyProtection="1">
      <alignment horizontal="left" vertical="center"/>
      <protection locked="0"/>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14" fillId="3" borderId="0" xfId="0" applyFont="1" applyFill="1" applyAlignment="1">
      <alignment horizontal="left" vertical="center" wrapText="1"/>
    </xf>
    <xf numFmtId="0" fontId="7" fillId="0" borderId="0" xfId="0" applyFont="1" applyFill="1" applyAlignment="1">
      <alignment horizontal="left" vertical="center"/>
    </xf>
  </cellXfs>
  <cellStyles count="5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Input" xfId="43" builtinId="20" customBuiltin="1"/>
    <cellStyle name="Linked Cell" xfId="44" builtinId="24" customBuiltin="1"/>
    <cellStyle name="Neutral" xfId="45" builtinId="28" customBuiltin="1"/>
    <cellStyle name="Normal" xfId="0" builtinId="0"/>
    <cellStyle name="Normal 2" xfId="46" xr:uid="{00000000-0005-0000-0000-00002F000000}"/>
    <cellStyle name="Normal 3" xfId="47" xr:uid="{00000000-0005-0000-0000-000030000000}"/>
    <cellStyle name="Note 2" xfId="48" xr:uid="{00000000-0005-0000-0000-000031000000}"/>
    <cellStyle name="Output" xfId="49" builtinId="21" customBuiltin="1"/>
    <cellStyle name="Title" xfId="50" builtinId="15" customBuiltin="1"/>
    <cellStyle name="Total" xfId="51" builtinId="25" customBuiltin="1"/>
    <cellStyle name="Total 2" xfId="52" xr:uid="{00000000-0005-0000-0000-000035000000}"/>
    <cellStyle name="Total 3" xfId="53" xr:uid="{00000000-0005-0000-0000-000036000000}"/>
    <cellStyle name="Warning Text" xfId="54" builtinId="11" customBuiltin="1"/>
  </cellStyles>
  <dxfs count="6">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12" Type="http://schemas.openxmlformats.org/officeDocument/2006/relationships/customXml" Target="../customXml/item7.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149"/>
  <sheetViews>
    <sheetView tabSelected="1" zoomScale="72" workbookViewId="0">
      <selection activeCell="E56" sqref="E56:E94"/>
    </sheetView>
  </sheetViews>
  <sheetFormatPr defaultColWidth="8.84375" defaultRowHeight="15.5" x14ac:dyDescent="0.35"/>
  <cols>
    <col min="1" max="1" width="2.765625" style="5" customWidth="1"/>
    <col min="2" max="2" width="9.84375" style="6" customWidth="1"/>
    <col min="3" max="6" width="23" style="4" customWidth="1"/>
    <col min="7" max="7" width="23.765625" style="4" customWidth="1"/>
    <col min="8" max="8" width="12.23046875" style="6" customWidth="1"/>
    <col min="9" max="9" width="12.23046875" style="12" customWidth="1"/>
    <col min="10" max="10" width="2.765625" style="5" customWidth="1"/>
    <col min="11" max="11" width="25.765625" style="5" customWidth="1"/>
    <col min="12" max="16" width="12.84375" style="6" customWidth="1"/>
    <col min="17" max="16384" width="8.84375" style="5"/>
  </cols>
  <sheetData>
    <row r="2" spans="1:20" s="16" customFormat="1" ht="18" x14ac:dyDescent="0.35">
      <c r="B2" s="18" t="s">
        <v>0</v>
      </c>
      <c r="C2" s="18"/>
      <c r="D2" s="18"/>
      <c r="E2" s="72"/>
      <c r="F2" s="18"/>
      <c r="G2" s="18"/>
      <c r="H2" s="17"/>
      <c r="I2" s="19"/>
      <c r="L2" s="17"/>
      <c r="M2" s="17"/>
      <c r="N2" s="17"/>
      <c r="O2" s="17"/>
      <c r="P2" s="17"/>
    </row>
    <row r="3" spans="1:20" s="20" customFormat="1" x14ac:dyDescent="0.35">
      <c r="A3" s="34"/>
      <c r="B3" s="32"/>
      <c r="C3" s="32"/>
      <c r="D3" s="32"/>
      <c r="E3" s="32"/>
      <c r="F3" s="32"/>
      <c r="G3" s="28"/>
      <c r="H3" s="35"/>
      <c r="I3" s="35"/>
      <c r="J3" s="34"/>
      <c r="K3" s="23" t="s">
        <v>1</v>
      </c>
      <c r="L3" s="36">
        <v>2022</v>
      </c>
      <c r="M3" s="36">
        <v>2028</v>
      </c>
      <c r="N3" s="37"/>
      <c r="O3" s="37"/>
      <c r="P3" s="37"/>
      <c r="Q3" s="34"/>
      <c r="R3" s="34"/>
      <c r="S3" s="34"/>
      <c r="T3" s="34"/>
    </row>
    <row r="4" spans="1:20" s="20" customFormat="1" ht="15" customHeight="1" x14ac:dyDescent="0.35">
      <c r="A4" s="34"/>
      <c r="B4" s="67" t="s">
        <v>2</v>
      </c>
      <c r="C4" s="67"/>
      <c r="D4" s="67"/>
      <c r="E4" s="67"/>
      <c r="F4" s="67"/>
      <c r="G4" s="34"/>
      <c r="H4" s="34"/>
      <c r="I4" s="34"/>
      <c r="J4" s="34"/>
      <c r="K4" s="21" t="s">
        <v>3</v>
      </c>
      <c r="L4" s="22">
        <f>SUM(L14:L91)</f>
        <v>58</v>
      </c>
      <c r="M4" s="22">
        <f>SUM(L14:L91)</f>
        <v>58</v>
      </c>
      <c r="N4" s="37"/>
      <c r="O4" s="37"/>
      <c r="P4" s="37"/>
      <c r="Q4" s="34"/>
      <c r="R4" s="34"/>
      <c r="S4" s="34"/>
      <c r="T4" s="34"/>
    </row>
    <row r="5" spans="1:20" s="20" customFormat="1" ht="15" customHeight="1" x14ac:dyDescent="0.35">
      <c r="A5" s="34"/>
      <c r="B5" s="67"/>
      <c r="C5" s="67"/>
      <c r="D5" s="67"/>
      <c r="E5" s="67"/>
      <c r="F5" s="67"/>
      <c r="G5" s="27"/>
      <c r="H5" s="22"/>
      <c r="I5" s="22"/>
      <c r="J5" s="34"/>
      <c r="K5" s="21" t="s">
        <v>4</v>
      </c>
      <c r="L5" s="22">
        <f>SUM(H14:H93)</f>
        <v>100222</v>
      </c>
      <c r="M5" s="22">
        <f>SUM(I14:I93)</f>
        <v>114523.60944126264</v>
      </c>
      <c r="N5" s="37"/>
      <c r="O5" s="37"/>
      <c r="P5" s="37"/>
      <c r="Q5" s="34"/>
      <c r="R5" s="34"/>
      <c r="S5" s="34"/>
      <c r="T5" s="34"/>
    </row>
    <row r="6" spans="1:20" s="20" customFormat="1" ht="15.75" customHeight="1" x14ac:dyDescent="0.35">
      <c r="A6" s="34"/>
      <c r="B6" s="67"/>
      <c r="C6" s="67"/>
      <c r="D6" s="67"/>
      <c r="E6" s="67"/>
      <c r="F6" s="67"/>
      <c r="G6" s="34"/>
      <c r="H6" s="34"/>
      <c r="I6" s="34"/>
      <c r="J6" s="34"/>
      <c r="K6" s="21" t="s">
        <v>5</v>
      </c>
      <c r="L6" s="22">
        <f>L5/L4</f>
        <v>1727.9655172413793</v>
      </c>
      <c r="M6" s="22">
        <f>M5/M4</f>
        <v>1974.5449903665972</v>
      </c>
      <c r="N6" s="37"/>
      <c r="O6" s="37"/>
      <c r="P6" s="37"/>
      <c r="Q6" s="34"/>
      <c r="R6" s="34"/>
      <c r="S6" s="34"/>
      <c r="T6" s="34"/>
    </row>
    <row r="7" spans="1:20" s="20" customFormat="1" ht="15.75" customHeight="1" x14ac:dyDescent="0.35">
      <c r="A7" s="34"/>
      <c r="B7" s="38"/>
      <c r="C7" s="38"/>
      <c r="D7" s="38"/>
      <c r="E7" s="38"/>
      <c r="F7" s="38"/>
      <c r="G7" s="34"/>
      <c r="H7" s="34"/>
      <c r="I7" s="34"/>
      <c r="J7" s="34"/>
      <c r="K7" s="27"/>
      <c r="L7" s="22"/>
      <c r="M7" s="22"/>
      <c r="N7" s="37"/>
      <c r="O7" s="37"/>
      <c r="P7" s="37"/>
      <c r="Q7" s="34"/>
      <c r="R7" s="34"/>
      <c r="S7" s="34"/>
      <c r="T7" s="34"/>
    </row>
    <row r="8" spans="1:20" s="20" customFormat="1" ht="15.75" customHeight="1" x14ac:dyDescent="0.35">
      <c r="A8" s="34"/>
      <c r="B8" s="71" t="s">
        <v>6</v>
      </c>
      <c r="C8" s="71"/>
      <c r="D8" s="71"/>
      <c r="E8" s="71"/>
      <c r="F8" s="71"/>
      <c r="G8" s="34"/>
      <c r="H8" s="34"/>
      <c r="I8" s="34"/>
      <c r="J8" s="34"/>
      <c r="K8" s="27"/>
      <c r="L8" s="22"/>
      <c r="M8" s="22"/>
      <c r="N8" s="37"/>
      <c r="O8" s="37"/>
      <c r="P8" s="29" t="s">
        <v>7</v>
      </c>
      <c r="Q8" s="34"/>
      <c r="R8" s="34"/>
      <c r="S8" s="34"/>
      <c r="T8" s="34"/>
    </row>
    <row r="9" spans="1:20" x14ac:dyDescent="0.35">
      <c r="L9" s="5"/>
      <c r="M9" s="5"/>
    </row>
    <row r="10" spans="1:20" ht="51" customHeight="1" x14ac:dyDescent="0.35">
      <c r="B10" s="15" t="s">
        <v>8</v>
      </c>
      <c r="C10" s="15" t="s">
        <v>9</v>
      </c>
      <c r="D10" s="15" t="s">
        <v>10</v>
      </c>
      <c r="E10" s="15" t="s">
        <v>11</v>
      </c>
      <c r="F10" s="15" t="s">
        <v>12</v>
      </c>
      <c r="G10" s="15" t="s">
        <v>13</v>
      </c>
      <c r="H10" s="15" t="s">
        <v>14</v>
      </c>
      <c r="I10" s="15" t="s">
        <v>15</v>
      </c>
      <c r="J10" s="25"/>
      <c r="K10" s="15" t="s">
        <v>16</v>
      </c>
      <c r="L10" s="26" t="s">
        <v>17</v>
      </c>
      <c r="M10" s="68" t="s">
        <v>18</v>
      </c>
      <c r="N10" s="69"/>
      <c r="O10" s="69"/>
      <c r="P10" s="70"/>
    </row>
    <row r="11" spans="1:20" ht="16" thickBot="1" x14ac:dyDescent="0.4"/>
    <row r="12" spans="1:20" s="3" customFormat="1" ht="47" thickBot="1" x14ac:dyDescent="0.4">
      <c r="A12" s="39"/>
      <c r="B12" s="33" t="s">
        <v>19</v>
      </c>
      <c r="C12" s="40" t="s">
        <v>20</v>
      </c>
      <c r="D12" s="40" t="s">
        <v>21</v>
      </c>
      <c r="E12" s="40" t="s">
        <v>22</v>
      </c>
      <c r="F12" s="40" t="s">
        <v>23</v>
      </c>
      <c r="G12" s="40" t="s">
        <v>24</v>
      </c>
      <c r="H12" s="33" t="s">
        <v>230</v>
      </c>
      <c r="I12" s="33" t="s">
        <v>231</v>
      </c>
      <c r="J12" s="39"/>
      <c r="K12" s="41" t="s">
        <v>25</v>
      </c>
      <c r="L12" s="33" t="s">
        <v>26</v>
      </c>
      <c r="M12" s="42" t="s">
        <v>230</v>
      </c>
      <c r="N12" s="33" t="s">
        <v>232</v>
      </c>
      <c r="O12" s="42" t="s">
        <v>231</v>
      </c>
      <c r="P12" s="33" t="s">
        <v>233</v>
      </c>
      <c r="Q12" s="39"/>
      <c r="R12" s="39"/>
      <c r="S12" s="39"/>
      <c r="T12" s="39"/>
    </row>
    <row r="13" spans="1:20" s="3" customFormat="1" x14ac:dyDescent="0.35">
      <c r="A13" s="39"/>
      <c r="B13" s="50"/>
      <c r="C13" s="51"/>
      <c r="D13" s="51"/>
      <c r="E13" s="51"/>
      <c r="F13" s="51"/>
      <c r="G13" s="51"/>
      <c r="H13" s="50"/>
      <c r="I13" s="52"/>
      <c r="J13" s="39"/>
      <c r="K13" s="44"/>
      <c r="L13" s="43"/>
      <c r="M13" s="43"/>
      <c r="N13" s="43"/>
      <c r="O13" s="43"/>
      <c r="P13" s="43"/>
      <c r="Q13" s="39"/>
      <c r="R13" s="39"/>
      <c r="S13" s="39"/>
      <c r="T13" s="39"/>
    </row>
    <row r="14" spans="1:20" s="3" customFormat="1" ht="31" x14ac:dyDescent="0.35">
      <c r="A14" s="45"/>
      <c r="B14" s="11" t="s">
        <v>59</v>
      </c>
      <c r="C14" s="9" t="s">
        <v>139</v>
      </c>
      <c r="D14" s="10" t="s">
        <v>140</v>
      </c>
      <c r="E14" s="66" t="s">
        <v>28</v>
      </c>
      <c r="F14" s="10"/>
      <c r="G14" s="9" t="s">
        <v>28</v>
      </c>
      <c r="H14" s="30">
        <v>1710</v>
      </c>
      <c r="I14" s="53">
        <v>1937.6756907125614</v>
      </c>
      <c r="J14" s="46"/>
      <c r="K14" s="59" t="s">
        <v>27</v>
      </c>
      <c r="L14" s="47">
        <v>1</v>
      </c>
      <c r="M14" s="13">
        <f>IF(K14="",0,(SUMIF($G$14:$G$93,K14,$H$14:$H$93)))</f>
        <v>1764</v>
      </c>
      <c r="N14" s="14">
        <f>IF(K14="",-1,(-($L$6-(M14/L14))/$L$6))</f>
        <v>2.0853704775398621E-2</v>
      </c>
      <c r="O14" s="13">
        <f>IF(K14="",0,(SUMIF($G$13:$G$93,K14,$I$13:$I$93)))</f>
        <v>3104.7071199782117</v>
      </c>
      <c r="P14" s="14">
        <f>IF(K14="",-1,(-($M$6-(O14/L14))/$M$6))</f>
        <v>0.57236585396911455</v>
      </c>
      <c r="Q14" s="48"/>
      <c r="R14" s="39"/>
      <c r="S14" s="39"/>
      <c r="T14" s="39"/>
    </row>
    <row r="15" spans="1:20" s="3" customFormat="1" x14ac:dyDescent="0.35">
      <c r="A15" s="45"/>
      <c r="B15" s="11" t="s">
        <v>60</v>
      </c>
      <c r="C15" s="9" t="s">
        <v>141</v>
      </c>
      <c r="D15" s="10" t="s">
        <v>142</v>
      </c>
      <c r="E15" s="66" t="s">
        <v>28</v>
      </c>
      <c r="F15" s="10"/>
      <c r="G15" s="9" t="s">
        <v>28</v>
      </c>
      <c r="H15" s="30">
        <v>1803</v>
      </c>
      <c r="I15" s="53">
        <v>2022.80580168232</v>
      </c>
      <c r="J15" s="46"/>
      <c r="K15" s="60" t="s">
        <v>28</v>
      </c>
      <c r="L15" s="47">
        <v>2</v>
      </c>
      <c r="M15" s="13">
        <f t="shared" ref="M15:M44" si="0">IF(K15="",0,(SUMIF($G$14:$G$93,K15,$H$14:$H$93)))</f>
        <v>3513</v>
      </c>
      <c r="N15" s="14">
        <f>IF(K15="",-1,(-($L$6-(M15/L15))/$L$6))</f>
        <v>1.6513340384346754E-2</v>
      </c>
      <c r="O15" s="13">
        <f t="shared" ref="O15:O44" si="1">IF(K15="",0,(SUMIF($G$13:$G$93,K15,$I$13:$I$93)))</f>
        <v>3960.4814923948816</v>
      </c>
      <c r="P15" s="14">
        <f>IF(K15="",-1,(-($M$6-(O15/L15))/$M$6))</f>
        <v>2.8845915685041575E-3</v>
      </c>
      <c r="Q15" s="48"/>
      <c r="R15" s="39"/>
      <c r="S15" s="39"/>
      <c r="T15" s="49"/>
    </row>
    <row r="16" spans="1:20" s="3" customFormat="1" x14ac:dyDescent="0.35">
      <c r="A16" s="45"/>
      <c r="B16" s="11" t="s">
        <v>61</v>
      </c>
      <c r="C16" s="9" t="s">
        <v>143</v>
      </c>
      <c r="D16" s="10" t="s">
        <v>142</v>
      </c>
      <c r="E16" s="66" t="s">
        <v>29</v>
      </c>
      <c r="F16" s="10"/>
      <c r="G16" s="9" t="s">
        <v>29</v>
      </c>
      <c r="H16" s="30">
        <v>2683</v>
      </c>
      <c r="I16" s="53">
        <v>2965.3909895382485</v>
      </c>
      <c r="J16" s="46"/>
      <c r="K16" s="60" t="s">
        <v>29</v>
      </c>
      <c r="L16" s="47">
        <v>3</v>
      </c>
      <c r="M16" s="13">
        <f t="shared" si="0"/>
        <v>5343</v>
      </c>
      <c r="N16" s="14">
        <f t="shared" ref="N16:N78" si="2">IF(K16="",-1,(-($L$6-(M16/L16))/$L$6))</f>
        <v>3.0691864061782845E-2</v>
      </c>
      <c r="O16" s="13">
        <f t="shared" si="1"/>
        <v>5905.5931460585089</v>
      </c>
      <c r="P16" s="14">
        <f t="shared" ref="P16:P78" si="3">IF(K16="",-1,(-($M$6-(O16/L16))/$M$6))</f>
        <v>-3.0457354528604188E-3</v>
      </c>
      <c r="Q16" s="48"/>
      <c r="R16" s="39"/>
      <c r="S16" s="39"/>
      <c r="T16" s="49"/>
    </row>
    <row r="17" spans="1:20" s="3" customFormat="1" x14ac:dyDescent="0.35">
      <c r="A17" s="45"/>
      <c r="B17" s="11" t="s">
        <v>62</v>
      </c>
      <c r="C17" s="9" t="s">
        <v>144</v>
      </c>
      <c r="D17" s="10" t="s">
        <v>142</v>
      </c>
      <c r="E17" s="66" t="s">
        <v>29</v>
      </c>
      <c r="F17" s="10"/>
      <c r="G17" s="9" t="s">
        <v>29</v>
      </c>
      <c r="H17" s="30">
        <v>2660</v>
      </c>
      <c r="I17" s="64">
        <v>2940.2021565202599</v>
      </c>
      <c r="J17" s="46"/>
      <c r="K17" s="59" t="s">
        <v>30</v>
      </c>
      <c r="L17" s="47">
        <v>1</v>
      </c>
      <c r="M17" s="13">
        <f t="shared" si="0"/>
        <v>1816</v>
      </c>
      <c r="N17" s="14">
        <f t="shared" si="2"/>
        <v>5.0946897886691551E-2</v>
      </c>
      <c r="O17" s="13">
        <f t="shared" si="1"/>
        <v>1990.5389122019192</v>
      </c>
      <c r="P17" s="14">
        <f t="shared" si="3"/>
        <v>8.1000543990403292E-3</v>
      </c>
      <c r="Q17" s="48"/>
      <c r="R17" s="39"/>
      <c r="S17" s="39"/>
      <c r="T17" s="49"/>
    </row>
    <row r="18" spans="1:20" s="3" customFormat="1" x14ac:dyDescent="0.35">
      <c r="A18" s="45"/>
      <c r="B18" s="11" t="s">
        <v>63</v>
      </c>
      <c r="C18" s="9" t="s">
        <v>30</v>
      </c>
      <c r="D18" s="10" t="s">
        <v>145</v>
      </c>
      <c r="E18" s="66" t="s">
        <v>30</v>
      </c>
      <c r="F18" s="10"/>
      <c r="G18" s="9" t="s">
        <v>30</v>
      </c>
      <c r="H18" s="30">
        <v>1816</v>
      </c>
      <c r="I18" s="64">
        <v>1990.5389122019192</v>
      </c>
      <c r="J18" s="46"/>
      <c r="K18" s="59" t="s">
        <v>31</v>
      </c>
      <c r="L18" s="47">
        <v>2</v>
      </c>
      <c r="M18" s="13">
        <f t="shared" si="0"/>
        <v>3432</v>
      </c>
      <c r="N18" s="14">
        <f t="shared" si="2"/>
        <v>-6.9246273273333159E-3</v>
      </c>
      <c r="O18" s="13">
        <f t="shared" si="1"/>
        <v>3806.034116346249</v>
      </c>
      <c r="P18" s="14">
        <f t="shared" si="3"/>
        <v>-3.6225020216020851E-2</v>
      </c>
      <c r="Q18" s="48"/>
      <c r="R18" s="39"/>
      <c r="S18" s="39"/>
      <c r="T18" s="49"/>
    </row>
    <row r="19" spans="1:20" s="3" customFormat="1" ht="31" x14ac:dyDescent="0.35">
      <c r="A19" s="39"/>
      <c r="B19" s="55" t="s">
        <v>64</v>
      </c>
      <c r="C19" s="9" t="s">
        <v>146</v>
      </c>
      <c r="D19" s="10" t="s">
        <v>145</v>
      </c>
      <c r="E19" s="66" t="s">
        <v>31</v>
      </c>
      <c r="F19" s="10"/>
      <c r="G19" s="9" t="s">
        <v>31</v>
      </c>
      <c r="H19" s="30">
        <v>1801</v>
      </c>
      <c r="I19" s="65">
        <v>2000.917574035492</v>
      </c>
      <c r="J19" s="45"/>
      <c r="K19" s="60" t="s">
        <v>32</v>
      </c>
      <c r="L19" s="47">
        <v>2</v>
      </c>
      <c r="M19" s="13">
        <f t="shared" si="0"/>
        <v>3400</v>
      </c>
      <c r="N19" s="14">
        <f t="shared" si="2"/>
        <v>-1.6184071361577294E-2</v>
      </c>
      <c r="O19" s="13">
        <f t="shared" si="1"/>
        <v>4141.8666361321457</v>
      </c>
      <c r="P19" s="14">
        <f t="shared" si="3"/>
        <v>4.8815462888784349E-2</v>
      </c>
      <c r="Q19" s="48"/>
      <c r="R19" s="39"/>
      <c r="S19" s="39"/>
      <c r="T19" s="49"/>
    </row>
    <row r="20" spans="1:20" x14ac:dyDescent="0.35">
      <c r="A20" s="8"/>
      <c r="B20" s="11" t="s">
        <v>65</v>
      </c>
      <c r="C20" s="9" t="s">
        <v>31</v>
      </c>
      <c r="D20" s="10" t="s">
        <v>145</v>
      </c>
      <c r="E20" s="66" t="s">
        <v>31</v>
      </c>
      <c r="F20" s="10"/>
      <c r="G20" s="9" t="s">
        <v>31</v>
      </c>
      <c r="H20" s="30">
        <v>1631</v>
      </c>
      <c r="I20" s="64">
        <v>1805.116542310757</v>
      </c>
      <c r="J20" s="24"/>
      <c r="K20" s="60" t="s">
        <v>33</v>
      </c>
      <c r="L20" s="47">
        <v>3</v>
      </c>
      <c r="M20" s="13">
        <f t="shared" si="0"/>
        <v>4929</v>
      </c>
      <c r="N20" s="14">
        <f t="shared" si="2"/>
        <v>-4.9170840733571468E-2</v>
      </c>
      <c r="O20" s="13">
        <f>IF(K20="",0,(SUMIF($G$13:$G$93,K20,$I$13:$I$93)))</f>
        <v>5437.2660167822905</v>
      </c>
      <c r="P20" s="14">
        <f t="shared" si="3"/>
        <v>-8.2106503302515441E-2</v>
      </c>
      <c r="Q20" s="7"/>
      <c r="T20" s="31"/>
    </row>
    <row r="21" spans="1:20" x14ac:dyDescent="0.35">
      <c r="A21" s="8"/>
      <c r="B21" s="11" t="s">
        <v>66</v>
      </c>
      <c r="C21" s="9" t="s">
        <v>147</v>
      </c>
      <c r="D21" s="10" t="s">
        <v>145</v>
      </c>
      <c r="E21" s="66" t="s">
        <v>35</v>
      </c>
      <c r="F21" s="10"/>
      <c r="G21" s="9" t="s">
        <v>35</v>
      </c>
      <c r="H21" s="30">
        <v>2037</v>
      </c>
      <c r="I21" s="64">
        <v>2241.5183212426723</v>
      </c>
      <c r="J21" s="24"/>
      <c r="K21" s="61" t="s">
        <v>34</v>
      </c>
      <c r="L21" s="47">
        <v>3</v>
      </c>
      <c r="M21" s="13">
        <f t="shared" si="0"/>
        <v>5297</v>
      </c>
      <c r="N21" s="14">
        <f t="shared" si="2"/>
        <v>2.1818230195632411E-2</v>
      </c>
      <c r="O21" s="13">
        <f t="shared" si="1"/>
        <v>6146.7742857345302</v>
      </c>
      <c r="P21" s="14">
        <f t="shared" si="3"/>
        <v>3.7669322252871666E-2</v>
      </c>
      <c r="Q21" s="7"/>
      <c r="T21" s="31"/>
    </row>
    <row r="22" spans="1:20" x14ac:dyDescent="0.35">
      <c r="A22" s="8"/>
      <c r="B22" s="11" t="s">
        <v>67</v>
      </c>
      <c r="C22" s="9" t="s">
        <v>148</v>
      </c>
      <c r="D22" s="10" t="s">
        <v>145</v>
      </c>
      <c r="E22" s="66" t="s">
        <v>35</v>
      </c>
      <c r="F22" s="10"/>
      <c r="G22" s="9" t="s">
        <v>35</v>
      </c>
      <c r="H22" s="30">
        <v>3171</v>
      </c>
      <c r="I22" s="64">
        <v>3511.5799128105932</v>
      </c>
      <c r="J22" s="24"/>
      <c r="K22" s="61" t="s">
        <v>35</v>
      </c>
      <c r="L22" s="47">
        <v>3</v>
      </c>
      <c r="M22" s="13">
        <f t="shared" si="0"/>
        <v>5208</v>
      </c>
      <c r="N22" s="14">
        <f t="shared" si="2"/>
        <v>4.6496777154716572E-3</v>
      </c>
      <c r="O22" s="13">
        <f t="shared" si="1"/>
        <v>5753.0982340532655</v>
      </c>
      <c r="P22" s="14">
        <f t="shared" si="3"/>
        <v>-2.8789204243431652E-2</v>
      </c>
      <c r="Q22" s="7"/>
      <c r="T22" s="31"/>
    </row>
    <row r="23" spans="1:20" ht="31" x14ac:dyDescent="0.35">
      <c r="A23" s="8"/>
      <c r="B23" s="11" t="s">
        <v>68</v>
      </c>
      <c r="C23" s="9" t="s">
        <v>149</v>
      </c>
      <c r="D23" s="10" t="s">
        <v>150</v>
      </c>
      <c r="E23" s="66" t="s">
        <v>151</v>
      </c>
      <c r="F23" s="10"/>
      <c r="G23" s="9" t="s">
        <v>33</v>
      </c>
      <c r="H23" s="30">
        <v>1162</v>
      </c>
      <c r="I23" s="64">
        <v>1279.8136586978942</v>
      </c>
      <c r="J23" s="24"/>
      <c r="K23" s="62" t="s">
        <v>36</v>
      </c>
      <c r="L23" s="47">
        <v>1</v>
      </c>
      <c r="M23" s="13">
        <f t="shared" si="0"/>
        <v>1979</v>
      </c>
      <c r="N23" s="14">
        <f t="shared" si="2"/>
        <v>0.14527748398555207</v>
      </c>
      <c r="O23" s="13">
        <f t="shared" si="1"/>
        <v>2736.9674392734232</v>
      </c>
      <c r="P23" s="14">
        <f t="shared" si="3"/>
        <v>0.38612564040147473</v>
      </c>
      <c r="Q23" s="7"/>
      <c r="T23" s="31"/>
    </row>
    <row r="24" spans="1:20" x14ac:dyDescent="0.35">
      <c r="A24" s="8"/>
      <c r="B24" s="11" t="s">
        <v>69</v>
      </c>
      <c r="C24" s="9" t="s">
        <v>152</v>
      </c>
      <c r="D24" s="10" t="s">
        <v>150</v>
      </c>
      <c r="E24" s="66" t="s">
        <v>151</v>
      </c>
      <c r="F24" s="10"/>
      <c r="G24" s="9" t="s">
        <v>33</v>
      </c>
      <c r="H24" s="30">
        <v>839</v>
      </c>
      <c r="I24" s="64">
        <v>912.36513534828839</v>
      </c>
      <c r="J24" s="24"/>
      <c r="K24" s="61" t="s">
        <v>37</v>
      </c>
      <c r="L24" s="47">
        <v>1</v>
      </c>
      <c r="M24" s="13">
        <f t="shared" si="0"/>
        <v>1947</v>
      </c>
      <c r="N24" s="14">
        <f t="shared" si="2"/>
        <v>0.12675859591706412</v>
      </c>
      <c r="O24" s="13">
        <f t="shared" si="1"/>
        <v>2092.2279847554391</v>
      </c>
      <c r="P24" s="14">
        <f t="shared" si="3"/>
        <v>5.9600057209632254E-2</v>
      </c>
      <c r="Q24" s="7"/>
      <c r="T24" s="31"/>
    </row>
    <row r="25" spans="1:20" x14ac:dyDescent="0.35">
      <c r="A25" s="8"/>
      <c r="B25" s="11" t="s">
        <v>70</v>
      </c>
      <c r="C25" s="9" t="s">
        <v>151</v>
      </c>
      <c r="D25" s="10" t="s">
        <v>150</v>
      </c>
      <c r="E25" s="66" t="s">
        <v>151</v>
      </c>
      <c r="F25" s="10"/>
      <c r="G25" s="9" t="s">
        <v>33</v>
      </c>
      <c r="H25" s="30">
        <v>2928</v>
      </c>
      <c r="I25" s="64">
        <v>3245.0872227361083</v>
      </c>
      <c r="J25" s="24"/>
      <c r="K25" s="61" t="s">
        <v>38</v>
      </c>
      <c r="L25" s="47">
        <v>1</v>
      </c>
      <c r="M25" s="13">
        <f t="shared" si="0"/>
        <v>1594</v>
      </c>
      <c r="N25" s="14">
        <f t="shared" si="2"/>
        <v>-7.7527888088443644E-2</v>
      </c>
      <c r="O25" s="13">
        <f t="shared" si="1"/>
        <v>1770.3709895749198</v>
      </c>
      <c r="P25" s="14">
        <f t="shared" si="3"/>
        <v>-0.10340306338310888</v>
      </c>
      <c r="Q25" s="7"/>
      <c r="T25" s="31"/>
    </row>
    <row r="26" spans="1:20" x14ac:dyDescent="0.35">
      <c r="A26" s="8"/>
      <c r="B26" s="11" t="s">
        <v>71</v>
      </c>
      <c r="C26" s="9" t="s">
        <v>153</v>
      </c>
      <c r="D26" s="10" t="s">
        <v>150</v>
      </c>
      <c r="E26" s="66" t="s">
        <v>146</v>
      </c>
      <c r="F26" s="10"/>
      <c r="G26" s="9" t="s">
        <v>34</v>
      </c>
      <c r="H26" s="30">
        <v>2056</v>
      </c>
      <c r="I26" s="64">
        <v>2272.7742857345302</v>
      </c>
      <c r="J26" s="24"/>
      <c r="K26" s="61" t="s">
        <v>39</v>
      </c>
      <c r="L26" s="47">
        <v>2</v>
      </c>
      <c r="M26" s="13">
        <f t="shared" si="0"/>
        <v>3363</v>
      </c>
      <c r="N26" s="14">
        <f t="shared" si="2"/>
        <v>-2.6890303526171895E-2</v>
      </c>
      <c r="O26" s="13">
        <f t="shared" si="1"/>
        <v>3769.259558749518</v>
      </c>
      <c r="P26" s="14">
        <f t="shared" si="3"/>
        <v>-4.5537180175947468E-2</v>
      </c>
      <c r="Q26" s="7"/>
      <c r="T26" s="31"/>
    </row>
    <row r="27" spans="1:20" x14ac:dyDescent="0.35">
      <c r="A27" s="8"/>
      <c r="B27" s="11" t="s">
        <v>72</v>
      </c>
      <c r="C27" s="9" t="s">
        <v>154</v>
      </c>
      <c r="D27" s="10" t="s">
        <v>150</v>
      </c>
      <c r="E27" s="66" t="s">
        <v>146</v>
      </c>
      <c r="F27" s="10"/>
      <c r="G27" s="9" t="s">
        <v>34</v>
      </c>
      <c r="H27" s="30">
        <v>2431</v>
      </c>
      <c r="I27" s="64">
        <v>2768</v>
      </c>
      <c r="J27" s="24"/>
      <c r="K27" s="61" t="s">
        <v>40</v>
      </c>
      <c r="L27" s="47">
        <v>2</v>
      </c>
      <c r="M27" s="13">
        <f t="shared" si="0"/>
        <v>3426</v>
      </c>
      <c r="N27" s="14">
        <f t="shared" si="2"/>
        <v>-8.6607730837540611E-3</v>
      </c>
      <c r="O27" s="13">
        <f t="shared" si="1"/>
        <v>3860.9081935103336</v>
      </c>
      <c r="P27" s="14">
        <f t="shared" si="3"/>
        <v>-2.2329647501850229E-2</v>
      </c>
      <c r="Q27" s="7"/>
      <c r="T27" s="31"/>
    </row>
    <row r="28" spans="1:20" x14ac:dyDescent="0.35">
      <c r="A28" s="8"/>
      <c r="B28" s="11" t="s">
        <v>73</v>
      </c>
      <c r="C28" s="9" t="s">
        <v>155</v>
      </c>
      <c r="D28" s="66" t="s">
        <v>49</v>
      </c>
      <c r="E28" s="66" t="s">
        <v>155</v>
      </c>
      <c r="F28" s="10"/>
      <c r="G28" s="9" t="s">
        <v>34</v>
      </c>
      <c r="H28" s="30">
        <v>810</v>
      </c>
      <c r="I28" s="64">
        <v>1106</v>
      </c>
      <c r="J28" s="24"/>
      <c r="K28" s="61" t="s">
        <v>41</v>
      </c>
      <c r="L28" s="47">
        <v>2</v>
      </c>
      <c r="M28" s="13">
        <f t="shared" si="0"/>
        <v>3188</v>
      </c>
      <c r="N28" s="14">
        <f t="shared" si="2"/>
        <v>-7.7527888088443644E-2</v>
      </c>
      <c r="O28" s="13">
        <f t="shared" si="1"/>
        <v>3567.2923567040925</v>
      </c>
      <c r="P28" s="14">
        <f t="shared" si="3"/>
        <v>-9.6679899898917135E-2</v>
      </c>
      <c r="Q28" s="7"/>
      <c r="T28" s="31"/>
    </row>
    <row r="29" spans="1:20" x14ac:dyDescent="0.35">
      <c r="A29" s="8"/>
      <c r="B29" s="11" t="s">
        <v>74</v>
      </c>
      <c r="C29" s="9" t="s">
        <v>156</v>
      </c>
      <c r="D29" s="10" t="s">
        <v>157</v>
      </c>
      <c r="E29" s="66" t="s">
        <v>39</v>
      </c>
      <c r="F29" s="10"/>
      <c r="G29" s="9" t="s">
        <v>39</v>
      </c>
      <c r="H29" s="30">
        <v>2734</v>
      </c>
      <c r="I29" s="64">
        <v>3064</v>
      </c>
      <c r="J29" s="24"/>
      <c r="K29" s="61" t="s">
        <v>42</v>
      </c>
      <c r="L29" s="47">
        <v>2</v>
      </c>
      <c r="M29" s="13">
        <f t="shared" si="0"/>
        <v>3344</v>
      </c>
      <c r="N29" s="14">
        <f t="shared" si="2"/>
        <v>-3.2388098421504259E-2</v>
      </c>
      <c r="O29" s="13">
        <f t="shared" si="1"/>
        <v>3721.1217963338377</v>
      </c>
      <c r="P29" s="14">
        <f t="shared" si="3"/>
        <v>-5.7726763763694171E-2</v>
      </c>
      <c r="Q29" s="7"/>
      <c r="T29" s="31"/>
    </row>
    <row r="30" spans="1:20" x14ac:dyDescent="0.35">
      <c r="A30" s="8"/>
      <c r="B30" s="11" t="s">
        <v>75</v>
      </c>
      <c r="C30" s="9" t="s">
        <v>158</v>
      </c>
      <c r="D30" s="10" t="s">
        <v>159</v>
      </c>
      <c r="E30" s="66" t="s">
        <v>39</v>
      </c>
      <c r="F30" s="10"/>
      <c r="G30" s="9" t="s">
        <v>39</v>
      </c>
      <c r="H30" s="30">
        <v>629</v>
      </c>
      <c r="I30" s="64">
        <v>705.25955874951774</v>
      </c>
      <c r="J30" s="24"/>
      <c r="K30" s="61" t="s">
        <v>43</v>
      </c>
      <c r="L30" s="47">
        <v>2</v>
      </c>
      <c r="M30" s="13">
        <f t="shared" si="0"/>
        <v>3583</v>
      </c>
      <c r="N30" s="14">
        <f t="shared" si="2"/>
        <v>3.676837420925546E-2</v>
      </c>
      <c r="O30" s="13">
        <f t="shared" si="1"/>
        <v>3987.4110337520651</v>
      </c>
      <c r="P30" s="14">
        <f t="shared" si="3"/>
        <v>9.703768008789717E-3</v>
      </c>
      <c r="Q30" s="7"/>
      <c r="T30" s="31"/>
    </row>
    <row r="31" spans="1:20" x14ac:dyDescent="0.35">
      <c r="A31" s="8"/>
      <c r="B31" s="11" t="s">
        <v>76</v>
      </c>
      <c r="C31" s="9" t="s">
        <v>160</v>
      </c>
      <c r="D31" s="10" t="s">
        <v>157</v>
      </c>
      <c r="E31" s="66" t="s">
        <v>40</v>
      </c>
      <c r="F31" s="10"/>
      <c r="G31" s="9" t="s">
        <v>40</v>
      </c>
      <c r="H31" s="30">
        <v>1994</v>
      </c>
      <c r="I31" s="64">
        <v>2238</v>
      </c>
      <c r="J31" s="24"/>
      <c r="K31" s="2" t="s">
        <v>44</v>
      </c>
      <c r="L31" s="1">
        <v>2</v>
      </c>
      <c r="M31" s="13">
        <f t="shared" si="0"/>
        <v>3453</v>
      </c>
      <c r="N31" s="14">
        <f t="shared" si="2"/>
        <v>-8.4811717986070468E-4</v>
      </c>
      <c r="O31" s="13">
        <f t="shared" si="1"/>
        <v>3828.4321222220829</v>
      </c>
      <c r="P31" s="14">
        <f t="shared" si="3"/>
        <v>-3.0553332311944428E-2</v>
      </c>
      <c r="Q31" s="7"/>
      <c r="T31" s="31"/>
    </row>
    <row r="32" spans="1:20" x14ac:dyDescent="0.35">
      <c r="A32" s="8"/>
      <c r="B32" s="11" t="s">
        <v>77</v>
      </c>
      <c r="C32" s="9" t="s">
        <v>161</v>
      </c>
      <c r="D32" s="10" t="s">
        <v>157</v>
      </c>
      <c r="E32" s="66" t="s">
        <v>40</v>
      </c>
      <c r="F32" s="10"/>
      <c r="G32" s="9" t="s">
        <v>40</v>
      </c>
      <c r="H32" s="30">
        <v>1432</v>
      </c>
      <c r="I32" s="64">
        <v>1622.9081935103336</v>
      </c>
      <c r="J32" s="24"/>
      <c r="K32" s="2" t="s">
        <v>45</v>
      </c>
      <c r="L32" s="1">
        <v>2</v>
      </c>
      <c r="M32" s="13">
        <f t="shared" si="0"/>
        <v>3883</v>
      </c>
      <c r="N32" s="14">
        <f t="shared" si="2"/>
        <v>0.12357566203029276</v>
      </c>
      <c r="O32" s="13">
        <f t="shared" si="1"/>
        <v>4271.7398305445131</v>
      </c>
      <c r="P32" s="14">
        <f t="shared" si="3"/>
        <v>8.17023292417903E-2</v>
      </c>
      <c r="Q32" s="7"/>
      <c r="T32" s="31"/>
    </row>
    <row r="33" spans="1:20" x14ac:dyDescent="0.35">
      <c r="A33" s="8"/>
      <c r="B33" s="11" t="s">
        <v>78</v>
      </c>
      <c r="C33" s="9" t="s">
        <v>162</v>
      </c>
      <c r="D33" s="10" t="s">
        <v>157</v>
      </c>
      <c r="E33" s="66" t="s">
        <v>41</v>
      </c>
      <c r="F33" s="10"/>
      <c r="G33" s="9" t="s">
        <v>41</v>
      </c>
      <c r="H33" s="30">
        <v>1581</v>
      </c>
      <c r="I33" s="64">
        <v>1765.2841033865693</v>
      </c>
      <c r="J33" s="24"/>
      <c r="K33" s="63" t="s">
        <v>46</v>
      </c>
      <c r="L33" s="1">
        <v>2</v>
      </c>
      <c r="M33" s="13">
        <f t="shared" si="0"/>
        <v>3366</v>
      </c>
      <c r="N33" s="14">
        <f t="shared" si="2"/>
        <v>-2.6022230647961522E-2</v>
      </c>
      <c r="O33" s="13">
        <f t="shared" si="1"/>
        <v>3640.4799421128387</v>
      </c>
      <c r="P33" s="14">
        <f t="shared" si="3"/>
        <v>-7.8147127598003893E-2</v>
      </c>
      <c r="Q33" s="7"/>
      <c r="T33" s="31"/>
    </row>
    <row r="34" spans="1:20" x14ac:dyDescent="0.35">
      <c r="A34" s="8"/>
      <c r="B34" s="11" t="s">
        <v>79</v>
      </c>
      <c r="C34" s="9" t="s">
        <v>163</v>
      </c>
      <c r="D34" s="10" t="s">
        <v>157</v>
      </c>
      <c r="E34" s="66" t="s">
        <v>41</v>
      </c>
      <c r="F34" s="10"/>
      <c r="G34" s="9" t="s">
        <v>41</v>
      </c>
      <c r="H34" s="30">
        <v>933</v>
      </c>
      <c r="I34" s="64">
        <v>1033.3447129370479</v>
      </c>
      <c r="J34" s="24"/>
      <c r="K34" s="63" t="s">
        <v>47</v>
      </c>
      <c r="L34" s="1">
        <v>1</v>
      </c>
      <c r="M34" s="13">
        <f t="shared" si="0"/>
        <v>1738</v>
      </c>
      <c r="N34" s="14">
        <f t="shared" si="2"/>
        <v>5.8071082197521549E-3</v>
      </c>
      <c r="O34" s="13">
        <f t="shared" si="1"/>
        <v>2014</v>
      </c>
      <c r="P34" s="14">
        <f t="shared" si="3"/>
        <v>1.9981823572466455E-2</v>
      </c>
      <c r="Q34" s="7"/>
      <c r="T34" s="31"/>
    </row>
    <row r="35" spans="1:20" x14ac:dyDescent="0.35">
      <c r="A35" s="8"/>
      <c r="B35" s="11" t="s">
        <v>80</v>
      </c>
      <c r="C35" s="9" t="s">
        <v>164</v>
      </c>
      <c r="D35" s="10" t="s">
        <v>157</v>
      </c>
      <c r="E35" s="66" t="s">
        <v>41</v>
      </c>
      <c r="F35" s="10"/>
      <c r="G35" s="9" t="s">
        <v>41</v>
      </c>
      <c r="H35" s="30">
        <v>674</v>
      </c>
      <c r="I35" s="64">
        <v>768.6635403804753</v>
      </c>
      <c r="J35" s="24"/>
      <c r="K35" s="2" t="s">
        <v>48</v>
      </c>
      <c r="L35" s="1">
        <v>1</v>
      </c>
      <c r="M35" s="13">
        <f t="shared" si="0"/>
        <v>1729</v>
      </c>
      <c r="N35" s="14">
        <f t="shared" si="2"/>
        <v>5.9867095048991696E-4</v>
      </c>
      <c r="O35" s="13">
        <f t="shared" si="1"/>
        <v>1874.7867325091065</v>
      </c>
      <c r="P35" s="14">
        <f t="shared" si="3"/>
        <v>-5.0522149834109062E-2</v>
      </c>
      <c r="Q35" s="7"/>
      <c r="T35" s="31"/>
    </row>
    <row r="36" spans="1:20" x14ac:dyDescent="0.35">
      <c r="A36" s="8"/>
      <c r="B36" s="11" t="s">
        <v>81</v>
      </c>
      <c r="C36" s="9" t="s">
        <v>42</v>
      </c>
      <c r="D36" s="10" t="s">
        <v>157</v>
      </c>
      <c r="E36" s="66" t="s">
        <v>42</v>
      </c>
      <c r="F36" s="10"/>
      <c r="G36" s="9" t="s">
        <v>42</v>
      </c>
      <c r="H36" s="30">
        <v>3344</v>
      </c>
      <c r="I36" s="64">
        <v>3721.1217963338377</v>
      </c>
      <c r="J36" s="24"/>
      <c r="K36" s="2" t="s">
        <v>49</v>
      </c>
      <c r="L36" s="1">
        <v>2</v>
      </c>
      <c r="M36" s="13">
        <f t="shared" si="0"/>
        <v>3673</v>
      </c>
      <c r="N36" s="14">
        <f t="shared" si="2"/>
        <v>6.281056055556665E-2</v>
      </c>
      <c r="O36" s="13">
        <f t="shared" si="1"/>
        <v>4519</v>
      </c>
      <c r="P36" s="14">
        <f t="shared" si="3"/>
        <v>0.14431426532372787</v>
      </c>
      <c r="Q36" s="7"/>
      <c r="T36" s="31"/>
    </row>
    <row r="37" spans="1:20" x14ac:dyDescent="0.35">
      <c r="A37" s="8"/>
      <c r="B37" s="11" t="s">
        <v>82</v>
      </c>
      <c r="C37" s="9" t="s">
        <v>165</v>
      </c>
      <c r="D37" s="10" t="s">
        <v>159</v>
      </c>
      <c r="E37" s="66" t="s">
        <v>43</v>
      </c>
      <c r="F37" s="10"/>
      <c r="G37" s="9" t="s">
        <v>43</v>
      </c>
      <c r="H37" s="30">
        <v>446</v>
      </c>
      <c r="I37" s="64">
        <v>486.23212078853936</v>
      </c>
      <c r="J37" s="24"/>
      <c r="K37" s="2" t="s">
        <v>50</v>
      </c>
      <c r="L37" s="1">
        <v>1</v>
      </c>
      <c r="M37" s="13">
        <f>IF(K37="",0,(SUMIF($G$14:$G$93,K37,$H$14:$H$93)))</f>
        <v>1931</v>
      </c>
      <c r="N37" s="14">
        <f t="shared" si="2"/>
        <v>0.11749915188282015</v>
      </c>
      <c r="O37" s="13">
        <f t="shared" si="1"/>
        <v>2101.1655115636081</v>
      </c>
      <c r="P37" s="14">
        <f t="shared" si="3"/>
        <v>6.4126430045791133E-2</v>
      </c>
      <c r="Q37" s="7"/>
      <c r="T37" s="31"/>
    </row>
    <row r="38" spans="1:20" x14ac:dyDescent="0.35">
      <c r="A38" s="8"/>
      <c r="B38" s="11" t="s">
        <v>83</v>
      </c>
      <c r="C38" s="9" t="s">
        <v>166</v>
      </c>
      <c r="D38" s="10" t="s">
        <v>157</v>
      </c>
      <c r="E38" s="66" t="s">
        <v>43</v>
      </c>
      <c r="F38" s="10"/>
      <c r="G38" s="9" t="s">
        <v>43</v>
      </c>
      <c r="H38" s="30">
        <v>1084</v>
      </c>
      <c r="I38" s="64">
        <v>1214.2282462816563</v>
      </c>
      <c r="J38" s="24"/>
      <c r="K38" s="2" t="s">
        <v>51</v>
      </c>
      <c r="L38" s="1">
        <v>1</v>
      </c>
      <c r="M38" s="13">
        <f t="shared" si="0"/>
        <v>1751</v>
      </c>
      <c r="N38" s="14">
        <f t="shared" si="2"/>
        <v>1.3330406497575387E-2</v>
      </c>
      <c r="O38" s="13">
        <f t="shared" si="1"/>
        <v>1926.0082966222856</v>
      </c>
      <c r="P38" s="14">
        <f t="shared" si="3"/>
        <v>-2.4581204267875509E-2</v>
      </c>
      <c r="Q38" s="7"/>
      <c r="T38" s="31"/>
    </row>
    <row r="39" spans="1:20" x14ac:dyDescent="0.35">
      <c r="A39" s="8"/>
      <c r="B39" s="11" t="s">
        <v>84</v>
      </c>
      <c r="C39" s="9" t="s">
        <v>167</v>
      </c>
      <c r="D39" s="10" t="s">
        <v>157</v>
      </c>
      <c r="E39" s="66" t="s">
        <v>43</v>
      </c>
      <c r="F39" s="10"/>
      <c r="G39" s="9" t="s">
        <v>43</v>
      </c>
      <c r="H39" s="30">
        <v>2053</v>
      </c>
      <c r="I39" s="64">
        <v>2286.9506666818697</v>
      </c>
      <c r="J39" s="24"/>
      <c r="K39" s="2" t="s">
        <v>52</v>
      </c>
      <c r="L39" s="1">
        <v>1</v>
      </c>
      <c r="M39" s="13">
        <f t="shared" si="0"/>
        <v>1897</v>
      </c>
      <c r="N39" s="14">
        <f t="shared" si="2"/>
        <v>9.7822833310051691E-2</v>
      </c>
      <c r="O39" s="13">
        <f t="shared" si="1"/>
        <v>2177</v>
      </c>
      <c r="P39" s="14">
        <f t="shared" si="3"/>
        <v>0.10253248754580907</v>
      </c>
      <c r="Q39" s="7"/>
      <c r="T39" s="31"/>
    </row>
    <row r="40" spans="1:20" x14ac:dyDescent="0.35">
      <c r="A40" s="8"/>
      <c r="B40" s="11" t="s">
        <v>85</v>
      </c>
      <c r="C40" s="9" t="s">
        <v>44</v>
      </c>
      <c r="D40" s="10" t="s">
        <v>159</v>
      </c>
      <c r="E40" s="66" t="s">
        <v>44</v>
      </c>
      <c r="F40" s="10"/>
      <c r="G40" s="9" t="s">
        <v>44</v>
      </c>
      <c r="H40" s="30">
        <v>3453</v>
      </c>
      <c r="I40" s="64">
        <v>3828.4321222220829</v>
      </c>
      <c r="J40" s="24"/>
      <c r="K40" s="2" t="s">
        <v>53</v>
      </c>
      <c r="L40" s="1">
        <v>2</v>
      </c>
      <c r="M40" s="13">
        <f t="shared" si="0"/>
        <v>3247</v>
      </c>
      <c r="N40" s="14">
        <f t="shared" si="2"/>
        <v>-6.0455788150306312E-2</v>
      </c>
      <c r="O40" s="13">
        <f t="shared" si="1"/>
        <v>3609.4584533906877</v>
      </c>
      <c r="P40" s="14">
        <f t="shared" si="3"/>
        <v>-8.6002478798786475E-2</v>
      </c>
      <c r="Q40" s="7"/>
      <c r="T40" s="31"/>
    </row>
    <row r="41" spans="1:20" x14ac:dyDescent="0.35">
      <c r="A41" s="8"/>
      <c r="B41" s="11" t="s">
        <v>86</v>
      </c>
      <c r="C41" s="9" t="s">
        <v>168</v>
      </c>
      <c r="D41" s="10" t="s">
        <v>157</v>
      </c>
      <c r="E41" s="66" t="s">
        <v>45</v>
      </c>
      <c r="F41" s="10"/>
      <c r="G41" s="9" t="s">
        <v>45</v>
      </c>
      <c r="H41" s="30">
        <v>1940</v>
      </c>
      <c r="I41" s="64">
        <v>2120.10362250772</v>
      </c>
      <c r="J41" s="24"/>
      <c r="K41" s="2" t="s">
        <v>54</v>
      </c>
      <c r="L41" s="1">
        <v>1</v>
      </c>
      <c r="M41" s="13">
        <f t="shared" si="0"/>
        <v>2064</v>
      </c>
      <c r="N41" s="14">
        <f t="shared" si="2"/>
        <v>0.19446828041747322</v>
      </c>
      <c r="O41" s="13">
        <f t="shared" si="1"/>
        <v>2226.016096906164</v>
      </c>
      <c r="P41" s="14">
        <f t="shared" si="3"/>
        <v>0.12735648352731546</v>
      </c>
      <c r="Q41" s="7"/>
      <c r="T41" s="31"/>
    </row>
    <row r="42" spans="1:20" x14ac:dyDescent="0.35">
      <c r="A42" s="8"/>
      <c r="B42" s="11" t="s">
        <v>87</v>
      </c>
      <c r="C42" s="9" t="s">
        <v>169</v>
      </c>
      <c r="D42" s="10" t="s">
        <v>157</v>
      </c>
      <c r="E42" s="66" t="s">
        <v>45</v>
      </c>
      <c r="F42" s="10"/>
      <c r="G42" s="9" t="s">
        <v>45</v>
      </c>
      <c r="H42" s="30">
        <v>1943</v>
      </c>
      <c r="I42" s="64">
        <v>2151.6362080367935</v>
      </c>
      <c r="J42" s="24"/>
      <c r="K42" s="59" t="s">
        <v>55</v>
      </c>
      <c r="L42" s="1">
        <v>3</v>
      </c>
      <c r="M42" s="13">
        <f t="shared" si="0"/>
        <v>4481</v>
      </c>
      <c r="N42" s="14">
        <f t="shared" si="2"/>
        <v>-0.13559231838651523</v>
      </c>
      <c r="O42" s="13">
        <f t="shared" si="1"/>
        <v>5065.0945631104132</v>
      </c>
      <c r="P42" s="14">
        <f t="shared" si="3"/>
        <v>-0.14493472541404431</v>
      </c>
      <c r="Q42" s="7"/>
      <c r="T42" s="31"/>
    </row>
    <row r="43" spans="1:20" x14ac:dyDescent="0.35">
      <c r="A43" s="8"/>
      <c r="B43" s="11" t="s">
        <v>88</v>
      </c>
      <c r="C43" s="9" t="s">
        <v>53</v>
      </c>
      <c r="D43" s="10" t="s">
        <v>53</v>
      </c>
      <c r="E43" s="66" t="s">
        <v>53</v>
      </c>
      <c r="F43" s="10"/>
      <c r="G43" s="9" t="s">
        <v>53</v>
      </c>
      <c r="H43" s="30">
        <v>3247</v>
      </c>
      <c r="I43" s="64">
        <v>3609.4584533906877</v>
      </c>
      <c r="J43" s="24"/>
      <c r="K43" s="2" t="s">
        <v>56</v>
      </c>
      <c r="L43" s="1">
        <v>2</v>
      </c>
      <c r="M43" s="13">
        <f t="shared" si="0"/>
        <v>3155</v>
      </c>
      <c r="N43" s="14">
        <f t="shared" si="2"/>
        <v>-8.7076689748757749E-2</v>
      </c>
      <c r="O43" s="13">
        <f t="shared" si="1"/>
        <v>4047.8489410238726</v>
      </c>
      <c r="P43" s="14">
        <f t="shared" si="3"/>
        <v>2.5008029893596528E-2</v>
      </c>
      <c r="Q43" s="7"/>
      <c r="T43" s="31"/>
    </row>
    <row r="44" spans="1:20" x14ac:dyDescent="0.35">
      <c r="A44" s="8"/>
      <c r="B44" s="11" t="s">
        <v>89</v>
      </c>
      <c r="C44" s="9" t="s">
        <v>170</v>
      </c>
      <c r="D44" s="10" t="s">
        <v>171</v>
      </c>
      <c r="E44" s="66" t="s">
        <v>170</v>
      </c>
      <c r="F44" s="10"/>
      <c r="G44" s="9" t="s">
        <v>54</v>
      </c>
      <c r="H44" s="30">
        <v>522</v>
      </c>
      <c r="I44" s="64">
        <v>542.76152542858472</v>
      </c>
      <c r="J44" s="24"/>
      <c r="K44" s="2" t="s">
        <v>57</v>
      </c>
      <c r="L44" s="1">
        <v>2</v>
      </c>
      <c r="M44" s="13">
        <f t="shared" si="0"/>
        <v>3435</v>
      </c>
      <c r="N44" s="14">
        <f t="shared" si="2"/>
        <v>-6.0565544491229424E-3</v>
      </c>
      <c r="O44" s="13">
        <f t="shared" si="1"/>
        <v>3811.7899267539196</v>
      </c>
      <c r="P44" s="14">
        <f t="shared" si="3"/>
        <v>-3.4767517237929167E-2</v>
      </c>
      <c r="Q44" s="7"/>
      <c r="T44" s="31"/>
    </row>
    <row r="45" spans="1:20" x14ac:dyDescent="0.35">
      <c r="A45" s="8"/>
      <c r="B45" s="11" t="s">
        <v>90</v>
      </c>
      <c r="C45" s="9" t="s">
        <v>172</v>
      </c>
      <c r="D45" s="10" t="s">
        <v>171</v>
      </c>
      <c r="E45" s="66" t="s">
        <v>170</v>
      </c>
      <c r="F45" s="10"/>
      <c r="G45" s="9" t="s">
        <v>54</v>
      </c>
      <c r="H45" s="30">
        <v>980</v>
      </c>
      <c r="I45" s="64">
        <v>1044.6311630133528</v>
      </c>
      <c r="J45" s="24"/>
      <c r="K45" s="2" t="s">
        <v>58</v>
      </c>
      <c r="L45" s="1">
        <v>2</v>
      </c>
      <c r="M45" s="13">
        <f>IF(K45="",0,(SUMIF($G$14:$G$93,K45,$H$14:$H$93)))</f>
        <v>3293</v>
      </c>
      <c r="N45" s="14">
        <f t="shared" si="2"/>
        <v>-4.7145337351080598E-2</v>
      </c>
      <c r="O45" s="13">
        <f>IF(K45="",0,(SUMIF($G$13:$G$93,K45,$I$13:$I$93)))</f>
        <v>3658.86971216752</v>
      </c>
      <c r="P45" s="14">
        <f t="shared" si="3"/>
        <v>-7.3490416774902562E-2</v>
      </c>
      <c r="Q45" s="7"/>
      <c r="T45" s="31"/>
    </row>
    <row r="46" spans="1:20" x14ac:dyDescent="0.35">
      <c r="A46" s="8"/>
      <c r="B46" s="11" t="s">
        <v>91</v>
      </c>
      <c r="C46" s="9" t="s">
        <v>173</v>
      </c>
      <c r="D46" s="10" t="s">
        <v>171</v>
      </c>
      <c r="E46" s="66" t="s">
        <v>170</v>
      </c>
      <c r="F46" s="10"/>
      <c r="G46" s="9" t="s">
        <v>54</v>
      </c>
      <c r="H46" s="30">
        <v>305</v>
      </c>
      <c r="I46" s="64">
        <v>346.86449972565202</v>
      </c>
      <c r="J46" s="24"/>
      <c r="K46" s="2"/>
      <c r="L46" s="1"/>
      <c r="M46" s="13">
        <f t="shared" ref="M46:M91" si="4">IF(K46="",0,(SUMIF($G$14:$G$85,K46,$H$14:$H$85)))</f>
        <v>0</v>
      </c>
      <c r="N46" s="14">
        <f t="shared" si="2"/>
        <v>-1</v>
      </c>
      <c r="O46" s="13">
        <f t="shared" ref="O46:O91" si="5">IF(K46="",0,(SUMIF($G$13:$G$85,K46,$I$13:$I$85)))</f>
        <v>0</v>
      </c>
      <c r="P46" s="14">
        <f t="shared" si="3"/>
        <v>-1</v>
      </c>
      <c r="Q46" s="7"/>
      <c r="T46" s="31"/>
    </row>
    <row r="47" spans="1:20" x14ac:dyDescent="0.35">
      <c r="A47" s="8"/>
      <c r="B47" s="11" t="s">
        <v>92</v>
      </c>
      <c r="C47" s="9" t="s">
        <v>174</v>
      </c>
      <c r="D47" s="10" t="s">
        <v>171</v>
      </c>
      <c r="E47" s="66" t="s">
        <v>170</v>
      </c>
      <c r="F47" s="10"/>
      <c r="G47" s="9" t="s">
        <v>54</v>
      </c>
      <c r="H47" s="30">
        <v>257</v>
      </c>
      <c r="I47" s="64">
        <v>291.75890873857441</v>
      </c>
      <c r="J47" s="24"/>
      <c r="K47" s="2"/>
      <c r="L47" s="1"/>
      <c r="M47" s="13">
        <f t="shared" si="4"/>
        <v>0</v>
      </c>
      <c r="N47" s="14">
        <f t="shared" si="2"/>
        <v>-1</v>
      </c>
      <c r="O47" s="13">
        <f t="shared" si="5"/>
        <v>0</v>
      </c>
      <c r="P47" s="14">
        <f t="shared" si="3"/>
        <v>-1</v>
      </c>
      <c r="Q47" s="7"/>
      <c r="T47" s="31"/>
    </row>
    <row r="48" spans="1:20" x14ac:dyDescent="0.35">
      <c r="A48" s="8"/>
      <c r="B48" s="11" t="s">
        <v>93</v>
      </c>
      <c r="C48" s="9" t="s">
        <v>175</v>
      </c>
      <c r="D48" s="10" t="s">
        <v>171</v>
      </c>
      <c r="E48" s="66" t="s">
        <v>176</v>
      </c>
      <c r="F48" s="10"/>
      <c r="G48" s="9" t="s">
        <v>57</v>
      </c>
      <c r="H48" s="30">
        <v>1618</v>
      </c>
      <c r="I48" s="64">
        <v>1820.9021743506967</v>
      </c>
      <c r="J48" s="24"/>
      <c r="K48" s="2"/>
      <c r="L48" s="1"/>
      <c r="M48" s="13">
        <f t="shared" si="4"/>
        <v>0</v>
      </c>
      <c r="N48" s="14">
        <f t="shared" si="2"/>
        <v>-1</v>
      </c>
      <c r="O48" s="13">
        <f t="shared" si="5"/>
        <v>0</v>
      </c>
      <c r="P48" s="14">
        <f t="shared" si="3"/>
        <v>-1</v>
      </c>
      <c r="Q48" s="7"/>
      <c r="T48" s="31"/>
    </row>
    <row r="49" spans="1:20" x14ac:dyDescent="0.35">
      <c r="A49" s="8"/>
      <c r="B49" s="11" t="s">
        <v>94</v>
      </c>
      <c r="C49" s="9" t="s">
        <v>176</v>
      </c>
      <c r="D49" s="10" t="s">
        <v>171</v>
      </c>
      <c r="E49" s="66" t="s">
        <v>176</v>
      </c>
      <c r="F49" s="10"/>
      <c r="G49" s="9" t="s">
        <v>57</v>
      </c>
      <c r="H49" s="30">
        <v>1817</v>
      </c>
      <c r="I49" s="64">
        <v>1990.8877524032227</v>
      </c>
      <c r="J49" s="24"/>
      <c r="K49" s="2"/>
      <c r="L49" s="1"/>
      <c r="M49" s="13">
        <f t="shared" si="4"/>
        <v>0</v>
      </c>
      <c r="N49" s="14">
        <f t="shared" si="2"/>
        <v>-1</v>
      </c>
      <c r="O49" s="13">
        <f t="shared" si="5"/>
        <v>0</v>
      </c>
      <c r="P49" s="14">
        <f t="shared" si="3"/>
        <v>-1</v>
      </c>
      <c r="Q49" s="7"/>
      <c r="T49" s="31"/>
    </row>
    <row r="50" spans="1:20" x14ac:dyDescent="0.35">
      <c r="A50" s="8"/>
      <c r="B50" s="11" t="s">
        <v>95</v>
      </c>
      <c r="C50" s="9" t="s">
        <v>177</v>
      </c>
      <c r="D50" s="10" t="s">
        <v>171</v>
      </c>
      <c r="E50" s="66" t="s">
        <v>178</v>
      </c>
      <c r="F50" s="10"/>
      <c r="G50" s="9" t="s">
        <v>55</v>
      </c>
      <c r="H50" s="30">
        <v>1888</v>
      </c>
      <c r="I50" s="64">
        <v>2149.6891734401129</v>
      </c>
      <c r="J50" s="24"/>
      <c r="K50" s="2"/>
      <c r="L50" s="1"/>
      <c r="M50" s="13">
        <f t="shared" si="4"/>
        <v>0</v>
      </c>
      <c r="N50" s="14">
        <f t="shared" si="2"/>
        <v>-1</v>
      </c>
      <c r="O50" s="13">
        <f t="shared" si="5"/>
        <v>0</v>
      </c>
      <c r="P50" s="14">
        <f t="shared" si="3"/>
        <v>-1</v>
      </c>
      <c r="Q50" s="7"/>
      <c r="T50" s="31"/>
    </row>
    <row r="51" spans="1:20" x14ac:dyDescent="0.35">
      <c r="A51" s="8"/>
      <c r="B51" s="11" t="s">
        <v>96</v>
      </c>
      <c r="C51" s="9" t="s">
        <v>179</v>
      </c>
      <c r="D51" s="10" t="s">
        <v>171</v>
      </c>
      <c r="E51" s="66" t="s">
        <v>178</v>
      </c>
      <c r="F51" s="10"/>
      <c r="G51" s="9" t="s">
        <v>55</v>
      </c>
      <c r="H51" s="30">
        <v>1466</v>
      </c>
      <c r="I51" s="64">
        <v>1625.9412054900381</v>
      </c>
      <c r="J51" s="24"/>
      <c r="K51" s="2"/>
      <c r="L51" s="1"/>
      <c r="M51" s="13">
        <f t="shared" si="4"/>
        <v>0</v>
      </c>
      <c r="N51" s="14">
        <f t="shared" si="2"/>
        <v>-1</v>
      </c>
      <c r="O51" s="13">
        <f t="shared" si="5"/>
        <v>0</v>
      </c>
      <c r="P51" s="14">
        <f t="shared" si="3"/>
        <v>-1</v>
      </c>
      <c r="Q51" s="7"/>
      <c r="T51" s="31"/>
    </row>
    <row r="52" spans="1:20" x14ac:dyDescent="0.35">
      <c r="A52" s="8"/>
      <c r="B52" s="11" t="s">
        <v>97</v>
      </c>
      <c r="C52" s="9" t="s">
        <v>178</v>
      </c>
      <c r="D52" s="10" t="s">
        <v>171</v>
      </c>
      <c r="E52" s="66" t="s">
        <v>178</v>
      </c>
      <c r="F52" s="10"/>
      <c r="G52" s="9" t="s">
        <v>55</v>
      </c>
      <c r="H52" s="30">
        <v>1127</v>
      </c>
      <c r="I52" s="64">
        <v>1289.4641841802618</v>
      </c>
      <c r="J52" s="24"/>
      <c r="K52" s="2"/>
      <c r="L52" s="1"/>
      <c r="M52" s="13">
        <f t="shared" si="4"/>
        <v>0</v>
      </c>
      <c r="N52" s="14">
        <f t="shared" si="2"/>
        <v>-1</v>
      </c>
      <c r="O52" s="13">
        <f t="shared" si="5"/>
        <v>0</v>
      </c>
      <c r="P52" s="14">
        <f t="shared" si="3"/>
        <v>-1</v>
      </c>
      <c r="Q52" s="7"/>
      <c r="T52" s="31"/>
    </row>
    <row r="53" spans="1:20" x14ac:dyDescent="0.35">
      <c r="A53" s="8"/>
      <c r="B53" s="11" t="s">
        <v>98</v>
      </c>
      <c r="C53" s="9" t="s">
        <v>180</v>
      </c>
      <c r="D53" s="10" t="s">
        <v>171</v>
      </c>
      <c r="E53" s="66" t="s">
        <v>181</v>
      </c>
      <c r="F53" s="10"/>
      <c r="G53" s="9" t="s">
        <v>56</v>
      </c>
      <c r="H53" s="30">
        <v>415</v>
      </c>
      <c r="I53" s="64">
        <v>462.84894102387261</v>
      </c>
      <c r="J53" s="24"/>
      <c r="K53" s="2"/>
      <c r="L53" s="1"/>
      <c r="M53" s="13">
        <f t="shared" si="4"/>
        <v>0</v>
      </c>
      <c r="N53" s="14">
        <f t="shared" si="2"/>
        <v>-1</v>
      </c>
      <c r="O53" s="13">
        <f t="shared" si="5"/>
        <v>0</v>
      </c>
      <c r="P53" s="14">
        <f t="shared" si="3"/>
        <v>-1</v>
      </c>
      <c r="Q53" s="7"/>
      <c r="T53" s="31"/>
    </row>
    <row r="54" spans="1:20" x14ac:dyDescent="0.35">
      <c r="A54" s="8"/>
      <c r="B54" s="11" t="s">
        <v>99</v>
      </c>
      <c r="C54" s="9" t="s">
        <v>182</v>
      </c>
      <c r="D54" s="10" t="s">
        <v>171</v>
      </c>
      <c r="E54" s="66" t="s">
        <v>181</v>
      </c>
      <c r="F54" s="10"/>
      <c r="G54" s="9" t="s">
        <v>56</v>
      </c>
      <c r="H54" s="30">
        <v>2740</v>
      </c>
      <c r="I54" s="64">
        <v>3585</v>
      </c>
      <c r="J54" s="24"/>
      <c r="K54" s="2"/>
      <c r="L54" s="1"/>
      <c r="M54" s="13">
        <f t="shared" si="4"/>
        <v>0</v>
      </c>
      <c r="N54" s="14">
        <f t="shared" si="2"/>
        <v>-1</v>
      </c>
      <c r="O54" s="13">
        <f t="shared" si="5"/>
        <v>0</v>
      </c>
      <c r="P54" s="14">
        <f t="shared" si="3"/>
        <v>-1</v>
      </c>
      <c r="Q54" s="7"/>
      <c r="T54" s="31"/>
    </row>
    <row r="55" spans="1:20" x14ac:dyDescent="0.35">
      <c r="A55" s="8"/>
      <c r="B55" s="11" t="s">
        <v>100</v>
      </c>
      <c r="C55" s="9" t="s">
        <v>183</v>
      </c>
      <c r="D55" s="10" t="s">
        <v>171</v>
      </c>
      <c r="E55" s="66" t="s">
        <v>184</v>
      </c>
      <c r="F55" s="10"/>
      <c r="G55" s="9" t="s">
        <v>58</v>
      </c>
      <c r="H55" s="30">
        <v>3293</v>
      </c>
      <c r="I55" s="64">
        <v>3658.86971216752</v>
      </c>
      <c r="J55" s="24"/>
      <c r="K55" s="2"/>
      <c r="L55" s="1"/>
      <c r="M55" s="13">
        <f t="shared" si="4"/>
        <v>0</v>
      </c>
      <c r="N55" s="14">
        <f t="shared" si="2"/>
        <v>-1</v>
      </c>
      <c r="O55" s="13">
        <f t="shared" si="5"/>
        <v>0</v>
      </c>
      <c r="P55" s="14">
        <f t="shared" si="3"/>
        <v>-1</v>
      </c>
      <c r="Q55" s="7"/>
      <c r="T55" s="31"/>
    </row>
    <row r="56" spans="1:20" x14ac:dyDescent="0.35">
      <c r="A56" s="8"/>
      <c r="B56" s="11" t="s">
        <v>101</v>
      </c>
      <c r="C56" s="9" t="s">
        <v>185</v>
      </c>
      <c r="D56" s="10" t="s">
        <v>186</v>
      </c>
      <c r="E56" s="66"/>
      <c r="F56" s="10"/>
      <c r="G56" s="9" t="s">
        <v>27</v>
      </c>
      <c r="H56" s="30">
        <v>610</v>
      </c>
      <c r="I56" s="64">
        <v>694.83183263525007</v>
      </c>
      <c r="J56" s="24"/>
      <c r="K56" s="2"/>
      <c r="L56" s="1"/>
      <c r="M56" s="13">
        <f t="shared" si="4"/>
        <v>0</v>
      </c>
      <c r="N56" s="14">
        <f t="shared" si="2"/>
        <v>-1</v>
      </c>
      <c r="O56" s="13">
        <f t="shared" si="5"/>
        <v>0</v>
      </c>
      <c r="P56" s="14">
        <f t="shared" si="3"/>
        <v>-1</v>
      </c>
      <c r="Q56" s="7"/>
      <c r="T56" s="31"/>
    </row>
    <row r="57" spans="1:20" x14ac:dyDescent="0.35">
      <c r="A57" s="8"/>
      <c r="B57" s="11" t="s">
        <v>102</v>
      </c>
      <c r="C57" s="9" t="s">
        <v>187</v>
      </c>
      <c r="D57" s="10" t="s">
        <v>186</v>
      </c>
      <c r="E57" s="66"/>
      <c r="F57" s="10"/>
      <c r="G57" s="9" t="s">
        <v>27</v>
      </c>
      <c r="H57" s="30">
        <v>66</v>
      </c>
      <c r="I57" s="64">
        <v>74.915497779193089</v>
      </c>
      <c r="J57" s="24"/>
      <c r="K57" s="2"/>
      <c r="L57" s="1"/>
      <c r="M57" s="13">
        <f t="shared" si="4"/>
        <v>0</v>
      </c>
      <c r="N57" s="14">
        <f t="shared" si="2"/>
        <v>-1</v>
      </c>
      <c r="O57" s="13">
        <f t="shared" si="5"/>
        <v>0</v>
      </c>
      <c r="P57" s="14">
        <f t="shared" si="3"/>
        <v>-1</v>
      </c>
      <c r="Q57" s="7"/>
      <c r="T57" s="31"/>
    </row>
    <row r="58" spans="1:20" x14ac:dyDescent="0.35">
      <c r="A58" s="8"/>
      <c r="B58" s="11" t="s">
        <v>103</v>
      </c>
      <c r="C58" s="9" t="s">
        <v>188</v>
      </c>
      <c r="D58" s="10" t="s">
        <v>189</v>
      </c>
      <c r="E58" s="66" t="s">
        <v>188</v>
      </c>
      <c r="F58" s="10"/>
      <c r="G58" s="9" t="s">
        <v>27</v>
      </c>
      <c r="H58" s="30">
        <v>464</v>
      </c>
      <c r="I58" s="64">
        <v>521.95978956376848</v>
      </c>
      <c r="J58" s="24"/>
      <c r="K58" s="2"/>
      <c r="L58" s="1"/>
      <c r="M58" s="13">
        <f t="shared" si="4"/>
        <v>0</v>
      </c>
      <c r="N58" s="14">
        <f t="shared" si="2"/>
        <v>-1</v>
      </c>
      <c r="O58" s="13">
        <f t="shared" si="5"/>
        <v>0</v>
      </c>
      <c r="P58" s="14">
        <f t="shared" si="3"/>
        <v>-1</v>
      </c>
      <c r="Q58" s="7"/>
      <c r="T58" s="31"/>
    </row>
    <row r="59" spans="1:20" x14ac:dyDescent="0.35">
      <c r="A59" s="8"/>
      <c r="B59" s="11" t="s">
        <v>104</v>
      </c>
      <c r="C59" s="9" t="s">
        <v>190</v>
      </c>
      <c r="D59" s="10" t="s">
        <v>51</v>
      </c>
      <c r="E59" s="66" t="s">
        <v>190</v>
      </c>
      <c r="F59" s="10"/>
      <c r="G59" s="9" t="s">
        <v>27</v>
      </c>
      <c r="H59" s="30">
        <v>624</v>
      </c>
      <c r="I59" s="64">
        <v>1813</v>
      </c>
      <c r="J59" s="24"/>
      <c r="K59" s="2"/>
      <c r="L59" s="1"/>
      <c r="M59" s="13">
        <f t="shared" si="4"/>
        <v>0</v>
      </c>
      <c r="N59" s="14">
        <f t="shared" si="2"/>
        <v>-1</v>
      </c>
      <c r="O59" s="13">
        <f t="shared" si="5"/>
        <v>0</v>
      </c>
      <c r="P59" s="14">
        <f t="shared" si="3"/>
        <v>-1</v>
      </c>
      <c r="Q59" s="7"/>
      <c r="T59" s="31"/>
    </row>
    <row r="60" spans="1:20" x14ac:dyDescent="0.35">
      <c r="A60" s="8"/>
      <c r="B60" s="11" t="s">
        <v>105</v>
      </c>
      <c r="C60" s="9" t="s">
        <v>191</v>
      </c>
      <c r="D60" s="10" t="s">
        <v>49</v>
      </c>
      <c r="E60" s="66" t="s">
        <v>191</v>
      </c>
      <c r="F60" s="10"/>
      <c r="G60" s="9" t="s">
        <v>49</v>
      </c>
      <c r="H60" s="30">
        <v>3673</v>
      </c>
      <c r="I60" s="64">
        <v>4519</v>
      </c>
      <c r="J60" s="24"/>
      <c r="K60" s="2"/>
      <c r="L60" s="1"/>
      <c r="M60" s="13">
        <f t="shared" si="4"/>
        <v>0</v>
      </c>
      <c r="N60" s="14">
        <f t="shared" si="2"/>
        <v>-1</v>
      </c>
      <c r="O60" s="13">
        <f t="shared" si="5"/>
        <v>0</v>
      </c>
      <c r="P60" s="14">
        <f t="shared" si="3"/>
        <v>-1</v>
      </c>
      <c r="Q60" s="7"/>
      <c r="T60" s="31"/>
    </row>
    <row r="61" spans="1:20" x14ac:dyDescent="0.35">
      <c r="A61" s="8"/>
      <c r="B61" s="11" t="s">
        <v>106</v>
      </c>
      <c r="C61" s="9" t="s">
        <v>192</v>
      </c>
      <c r="D61" s="10" t="s">
        <v>193</v>
      </c>
      <c r="E61" s="66" t="s">
        <v>192</v>
      </c>
      <c r="F61" s="10"/>
      <c r="G61" s="9" t="s">
        <v>32</v>
      </c>
      <c r="H61" s="30">
        <v>1454</v>
      </c>
      <c r="I61" s="64">
        <v>1876</v>
      </c>
      <c r="J61" s="24"/>
      <c r="K61" s="2"/>
      <c r="L61" s="1"/>
      <c r="M61" s="13">
        <f t="shared" si="4"/>
        <v>0</v>
      </c>
      <c r="N61" s="14">
        <f t="shared" si="2"/>
        <v>-1</v>
      </c>
      <c r="O61" s="13">
        <f t="shared" si="5"/>
        <v>0</v>
      </c>
      <c r="P61" s="14">
        <f t="shared" si="3"/>
        <v>-1</v>
      </c>
      <c r="Q61" s="7"/>
      <c r="T61" s="31"/>
    </row>
    <row r="62" spans="1:20" x14ac:dyDescent="0.35">
      <c r="A62" s="8"/>
      <c r="B62" s="11" t="s">
        <v>107</v>
      </c>
      <c r="C62" s="9" t="s">
        <v>194</v>
      </c>
      <c r="D62" s="10" t="s">
        <v>193</v>
      </c>
      <c r="E62" s="66" t="s">
        <v>194</v>
      </c>
      <c r="F62" s="10"/>
      <c r="G62" s="9" t="s">
        <v>32</v>
      </c>
      <c r="H62" s="30">
        <v>579</v>
      </c>
      <c r="I62" s="64">
        <v>762</v>
      </c>
      <c r="J62" s="24"/>
      <c r="K62" s="2"/>
      <c r="L62" s="1"/>
      <c r="M62" s="13">
        <f t="shared" si="4"/>
        <v>0</v>
      </c>
      <c r="N62" s="14">
        <f t="shared" si="2"/>
        <v>-1</v>
      </c>
      <c r="O62" s="13">
        <f t="shared" si="5"/>
        <v>0</v>
      </c>
      <c r="P62" s="14">
        <f t="shared" si="3"/>
        <v>-1</v>
      </c>
      <c r="Q62" s="7"/>
      <c r="T62" s="31"/>
    </row>
    <row r="63" spans="1:20" x14ac:dyDescent="0.35">
      <c r="A63" s="8"/>
      <c r="B63" s="11" t="s">
        <v>108</v>
      </c>
      <c r="C63" s="9" t="s">
        <v>195</v>
      </c>
      <c r="D63" s="10" t="s">
        <v>193</v>
      </c>
      <c r="E63" s="66" t="s">
        <v>195</v>
      </c>
      <c r="F63" s="10"/>
      <c r="G63" s="9" t="s">
        <v>32</v>
      </c>
      <c r="H63" s="30">
        <v>1367</v>
      </c>
      <c r="I63" s="64">
        <v>1503.8666361321459</v>
      </c>
      <c r="J63" s="24"/>
      <c r="K63" s="2"/>
      <c r="L63" s="1"/>
      <c r="M63" s="13">
        <f t="shared" si="4"/>
        <v>0</v>
      </c>
      <c r="N63" s="14">
        <f t="shared" si="2"/>
        <v>-1</v>
      </c>
      <c r="O63" s="13">
        <f t="shared" si="5"/>
        <v>0</v>
      </c>
      <c r="P63" s="14">
        <f t="shared" si="3"/>
        <v>-1</v>
      </c>
      <c r="Q63" s="7"/>
      <c r="T63" s="31"/>
    </row>
    <row r="64" spans="1:20" x14ac:dyDescent="0.35">
      <c r="A64" s="8"/>
      <c r="B64" s="11" t="s">
        <v>109</v>
      </c>
      <c r="C64" s="9" t="s">
        <v>52</v>
      </c>
      <c r="D64" s="10" t="s">
        <v>193</v>
      </c>
      <c r="E64" s="66" t="s">
        <v>52</v>
      </c>
      <c r="F64" s="10"/>
      <c r="G64" s="9" t="s">
        <v>52</v>
      </c>
      <c r="H64" s="30">
        <v>1897</v>
      </c>
      <c r="I64" s="64">
        <v>2177</v>
      </c>
      <c r="J64" s="24"/>
      <c r="K64" s="2"/>
      <c r="L64" s="1"/>
      <c r="M64" s="13">
        <f t="shared" si="4"/>
        <v>0</v>
      </c>
      <c r="N64" s="14">
        <f t="shared" si="2"/>
        <v>-1</v>
      </c>
      <c r="O64" s="13">
        <f t="shared" si="5"/>
        <v>0</v>
      </c>
      <c r="P64" s="14">
        <f t="shared" si="3"/>
        <v>-1</v>
      </c>
      <c r="Q64" s="7"/>
      <c r="T64" s="31"/>
    </row>
    <row r="65" spans="1:20" x14ac:dyDescent="0.35">
      <c r="A65" s="8"/>
      <c r="B65" s="11" t="s">
        <v>110</v>
      </c>
      <c r="C65" s="9" t="s">
        <v>196</v>
      </c>
      <c r="D65" s="10" t="s">
        <v>196</v>
      </c>
      <c r="E65" s="66"/>
      <c r="F65" s="10"/>
      <c r="G65" s="9" t="s">
        <v>37</v>
      </c>
      <c r="H65" s="30">
        <v>490</v>
      </c>
      <c r="I65" s="64">
        <v>545.69234987934749</v>
      </c>
      <c r="J65" s="24"/>
      <c r="K65" s="2"/>
      <c r="L65" s="1"/>
      <c r="M65" s="13">
        <f t="shared" si="4"/>
        <v>0</v>
      </c>
      <c r="N65" s="14">
        <f t="shared" si="2"/>
        <v>-1</v>
      </c>
      <c r="O65" s="13">
        <f t="shared" si="5"/>
        <v>0</v>
      </c>
      <c r="P65" s="14">
        <f t="shared" si="3"/>
        <v>-1</v>
      </c>
      <c r="Q65" s="7"/>
      <c r="T65" s="31"/>
    </row>
    <row r="66" spans="1:20" x14ac:dyDescent="0.35">
      <c r="A66" s="8"/>
      <c r="B66" s="11" t="s">
        <v>111</v>
      </c>
      <c r="C66" s="9" t="s">
        <v>197</v>
      </c>
      <c r="D66" s="10" t="s">
        <v>196</v>
      </c>
      <c r="E66" s="66" t="s">
        <v>197</v>
      </c>
      <c r="F66" s="10"/>
      <c r="G66" s="9" t="s">
        <v>37</v>
      </c>
      <c r="H66" s="30">
        <v>219</v>
      </c>
      <c r="I66" s="64">
        <v>234</v>
      </c>
      <c r="J66" s="24"/>
      <c r="K66" s="2"/>
      <c r="L66" s="1"/>
      <c r="M66" s="13">
        <f t="shared" si="4"/>
        <v>0</v>
      </c>
      <c r="N66" s="14">
        <f t="shared" si="2"/>
        <v>-1</v>
      </c>
      <c r="O66" s="13">
        <f t="shared" si="5"/>
        <v>0</v>
      </c>
      <c r="P66" s="14">
        <f t="shared" si="3"/>
        <v>-1</v>
      </c>
      <c r="Q66" s="7"/>
      <c r="T66" s="31"/>
    </row>
    <row r="67" spans="1:20" x14ac:dyDescent="0.35">
      <c r="A67" s="8"/>
      <c r="B67" s="11" t="s">
        <v>112</v>
      </c>
      <c r="C67" s="9" t="s">
        <v>198</v>
      </c>
      <c r="D67" s="10" t="s">
        <v>196</v>
      </c>
      <c r="E67" s="66" t="s">
        <v>198</v>
      </c>
      <c r="F67" s="10"/>
      <c r="G67" s="9" t="s">
        <v>37</v>
      </c>
      <c r="H67" s="30">
        <v>378</v>
      </c>
      <c r="I67" s="64">
        <v>407.38158151977262</v>
      </c>
      <c r="J67" s="24"/>
      <c r="K67" s="2"/>
      <c r="L67" s="1"/>
      <c r="M67" s="13">
        <f t="shared" si="4"/>
        <v>0</v>
      </c>
      <c r="N67" s="14">
        <f t="shared" si="2"/>
        <v>-1</v>
      </c>
      <c r="O67" s="13">
        <f t="shared" si="5"/>
        <v>0</v>
      </c>
      <c r="P67" s="14">
        <f t="shared" si="3"/>
        <v>-1</v>
      </c>
      <c r="Q67" s="7"/>
      <c r="T67" s="31"/>
    </row>
    <row r="68" spans="1:20" x14ac:dyDescent="0.35">
      <c r="A68" s="8"/>
      <c r="B68" s="11" t="s">
        <v>113</v>
      </c>
      <c r="C68" s="9" t="s">
        <v>160</v>
      </c>
      <c r="D68" s="10" t="s">
        <v>160</v>
      </c>
      <c r="E68" s="66"/>
      <c r="F68" s="10"/>
      <c r="G68" s="9" t="s">
        <v>37</v>
      </c>
      <c r="H68" s="30">
        <v>432</v>
      </c>
      <c r="I68" s="64">
        <v>465.73995259412487</v>
      </c>
      <c r="J68" s="24"/>
      <c r="K68" s="2"/>
      <c r="L68" s="1"/>
      <c r="M68" s="13">
        <f t="shared" si="4"/>
        <v>0</v>
      </c>
      <c r="N68" s="14">
        <f t="shared" si="2"/>
        <v>-1</v>
      </c>
      <c r="O68" s="13">
        <f t="shared" si="5"/>
        <v>0</v>
      </c>
      <c r="P68" s="14">
        <f t="shared" si="3"/>
        <v>-1</v>
      </c>
      <c r="Q68" s="7"/>
      <c r="T68" s="31"/>
    </row>
    <row r="69" spans="1:20" x14ac:dyDescent="0.35">
      <c r="A69" s="8"/>
      <c r="B69" s="11" t="s">
        <v>114</v>
      </c>
      <c r="C69" s="9" t="s">
        <v>199</v>
      </c>
      <c r="D69" s="10" t="s">
        <v>199</v>
      </c>
      <c r="E69" s="66"/>
      <c r="F69" s="10"/>
      <c r="G69" s="9" t="s">
        <v>37</v>
      </c>
      <c r="H69" s="30">
        <v>428</v>
      </c>
      <c r="I69" s="64">
        <v>439.4141007621941</v>
      </c>
      <c r="J69" s="24"/>
      <c r="K69" s="2"/>
      <c r="L69" s="1"/>
      <c r="M69" s="13">
        <f t="shared" si="4"/>
        <v>0</v>
      </c>
      <c r="N69" s="14">
        <f t="shared" si="2"/>
        <v>-1</v>
      </c>
      <c r="O69" s="13">
        <f t="shared" si="5"/>
        <v>0</v>
      </c>
      <c r="P69" s="14">
        <f t="shared" si="3"/>
        <v>-1</v>
      </c>
      <c r="Q69" s="7"/>
      <c r="T69" s="31"/>
    </row>
    <row r="70" spans="1:20" x14ac:dyDescent="0.35">
      <c r="A70" s="8"/>
      <c r="B70" s="11" t="s">
        <v>115</v>
      </c>
      <c r="C70" s="9" t="s">
        <v>200</v>
      </c>
      <c r="D70" s="10" t="s">
        <v>38</v>
      </c>
      <c r="E70" s="66" t="s">
        <v>200</v>
      </c>
      <c r="F70" s="10"/>
      <c r="G70" s="9" t="s">
        <v>38</v>
      </c>
      <c r="H70" s="30">
        <v>1383</v>
      </c>
      <c r="I70" s="64">
        <v>1527.606339215338</v>
      </c>
      <c r="J70" s="24"/>
      <c r="K70" s="2"/>
      <c r="L70" s="1"/>
      <c r="M70" s="13">
        <f t="shared" si="4"/>
        <v>0</v>
      </c>
      <c r="N70" s="14">
        <f t="shared" si="2"/>
        <v>-1</v>
      </c>
      <c r="O70" s="13">
        <f t="shared" si="5"/>
        <v>0</v>
      </c>
      <c r="P70" s="14">
        <f t="shared" si="3"/>
        <v>-1</v>
      </c>
      <c r="Q70" s="7"/>
      <c r="T70" s="31"/>
    </row>
    <row r="71" spans="1:20" x14ac:dyDescent="0.35">
      <c r="A71" s="8"/>
      <c r="B71" s="11" t="s">
        <v>116</v>
      </c>
      <c r="C71" s="9" t="s">
        <v>201</v>
      </c>
      <c r="D71" s="10" t="s">
        <v>202</v>
      </c>
      <c r="E71" s="66" t="s">
        <v>201</v>
      </c>
      <c r="F71" s="10"/>
      <c r="G71" s="9" t="s">
        <v>38</v>
      </c>
      <c r="H71" s="30">
        <v>211</v>
      </c>
      <c r="I71" s="64">
        <v>242.76465035958171</v>
      </c>
      <c r="J71" s="24"/>
      <c r="K71" s="2"/>
      <c r="L71" s="1"/>
      <c r="M71" s="13">
        <f t="shared" si="4"/>
        <v>0</v>
      </c>
      <c r="N71" s="14">
        <f t="shared" si="2"/>
        <v>-1</v>
      </c>
      <c r="O71" s="13">
        <f t="shared" si="5"/>
        <v>0</v>
      </c>
      <c r="P71" s="14">
        <f t="shared" si="3"/>
        <v>-1</v>
      </c>
      <c r="Q71" s="7"/>
      <c r="T71" s="31"/>
    </row>
    <row r="72" spans="1:20" x14ac:dyDescent="0.35">
      <c r="A72" s="8"/>
      <c r="B72" s="11" t="s">
        <v>117</v>
      </c>
      <c r="C72" s="9" t="s">
        <v>203</v>
      </c>
      <c r="D72" s="10" t="s">
        <v>234</v>
      </c>
      <c r="E72" s="66" t="s">
        <v>203</v>
      </c>
      <c r="F72" s="10"/>
      <c r="G72" s="9" t="s">
        <v>48</v>
      </c>
      <c r="H72" s="30">
        <v>251</v>
      </c>
      <c r="I72" s="64">
        <v>249.64074286759265</v>
      </c>
      <c r="J72" s="24"/>
      <c r="K72" s="2"/>
      <c r="L72" s="1"/>
      <c r="M72" s="13">
        <f t="shared" si="4"/>
        <v>0</v>
      </c>
      <c r="N72" s="14">
        <f t="shared" si="2"/>
        <v>-1</v>
      </c>
      <c r="O72" s="13">
        <f t="shared" si="5"/>
        <v>0</v>
      </c>
      <c r="P72" s="14">
        <f t="shared" si="3"/>
        <v>-1</v>
      </c>
      <c r="Q72" s="7"/>
      <c r="T72" s="31"/>
    </row>
    <row r="73" spans="1:20" x14ac:dyDescent="0.35">
      <c r="A73" s="8"/>
      <c r="B73" s="11" t="s">
        <v>118</v>
      </c>
      <c r="C73" s="9" t="s">
        <v>204</v>
      </c>
      <c r="D73" s="10" t="s">
        <v>234</v>
      </c>
      <c r="E73" s="66" t="s">
        <v>205</v>
      </c>
      <c r="F73" s="10"/>
      <c r="G73" s="9" t="s">
        <v>48</v>
      </c>
      <c r="H73" s="30">
        <v>71</v>
      </c>
      <c r="I73" s="64">
        <v>75.635410663567143</v>
      </c>
      <c r="J73" s="24"/>
      <c r="K73" s="2"/>
      <c r="L73" s="1"/>
      <c r="M73" s="13">
        <f t="shared" si="4"/>
        <v>0</v>
      </c>
      <c r="N73" s="14">
        <f t="shared" si="2"/>
        <v>-1</v>
      </c>
      <c r="O73" s="13">
        <f t="shared" si="5"/>
        <v>0</v>
      </c>
      <c r="P73" s="14">
        <f t="shared" si="3"/>
        <v>-1</v>
      </c>
      <c r="Q73" s="7"/>
      <c r="T73" s="31"/>
    </row>
    <row r="74" spans="1:20" x14ac:dyDescent="0.35">
      <c r="A74" s="8"/>
      <c r="B74" s="11" t="s">
        <v>119</v>
      </c>
      <c r="C74" s="9" t="s">
        <v>206</v>
      </c>
      <c r="D74" s="10" t="s">
        <v>234</v>
      </c>
      <c r="E74" s="66" t="s">
        <v>205</v>
      </c>
      <c r="F74" s="10"/>
      <c r="G74" s="9" t="s">
        <v>48</v>
      </c>
      <c r="H74" s="30">
        <v>131</v>
      </c>
      <c r="I74" s="64">
        <v>145.16365321832851</v>
      </c>
      <c r="J74" s="24"/>
      <c r="K74" s="2"/>
      <c r="L74" s="1"/>
      <c r="M74" s="13">
        <f t="shared" si="4"/>
        <v>0</v>
      </c>
      <c r="N74" s="14">
        <f t="shared" si="2"/>
        <v>-1</v>
      </c>
      <c r="O74" s="13">
        <f t="shared" si="5"/>
        <v>0</v>
      </c>
      <c r="P74" s="14">
        <f t="shared" si="3"/>
        <v>-1</v>
      </c>
      <c r="Q74" s="7"/>
      <c r="T74" s="31"/>
    </row>
    <row r="75" spans="1:20" x14ac:dyDescent="0.35">
      <c r="A75" s="8"/>
      <c r="B75" s="11" t="s">
        <v>120</v>
      </c>
      <c r="C75" s="9" t="s">
        <v>207</v>
      </c>
      <c r="D75" s="10" t="s">
        <v>234</v>
      </c>
      <c r="E75" s="66" t="s">
        <v>205</v>
      </c>
      <c r="F75" s="10"/>
      <c r="G75" s="9" t="s">
        <v>48</v>
      </c>
      <c r="H75" s="30">
        <v>80</v>
      </c>
      <c r="I75" s="64">
        <v>94.729028720978874</v>
      </c>
      <c r="J75" s="24"/>
      <c r="K75" s="2"/>
      <c r="L75" s="1"/>
      <c r="M75" s="13">
        <f t="shared" si="4"/>
        <v>0</v>
      </c>
      <c r="N75" s="14">
        <f t="shared" si="2"/>
        <v>-1</v>
      </c>
      <c r="O75" s="13">
        <f t="shared" si="5"/>
        <v>0</v>
      </c>
      <c r="P75" s="14">
        <f t="shared" si="3"/>
        <v>-1</v>
      </c>
      <c r="Q75" s="7"/>
      <c r="T75" s="31"/>
    </row>
    <row r="76" spans="1:20" x14ac:dyDescent="0.35">
      <c r="A76" s="8"/>
      <c r="B76" s="11" t="s">
        <v>121</v>
      </c>
      <c r="C76" s="9" t="s">
        <v>208</v>
      </c>
      <c r="D76" s="10" t="s">
        <v>234</v>
      </c>
      <c r="E76" s="66" t="s">
        <v>208</v>
      </c>
      <c r="F76" s="10"/>
      <c r="G76" s="10" t="s">
        <v>48</v>
      </c>
      <c r="H76" s="30">
        <v>343</v>
      </c>
      <c r="I76" s="64">
        <v>366.64032641949893</v>
      </c>
      <c r="J76" s="24"/>
      <c r="K76" s="2"/>
      <c r="L76" s="1"/>
      <c r="M76" s="13">
        <f t="shared" si="4"/>
        <v>0</v>
      </c>
      <c r="N76" s="14">
        <f t="shared" si="2"/>
        <v>-1</v>
      </c>
      <c r="O76" s="13">
        <f t="shared" si="5"/>
        <v>0</v>
      </c>
      <c r="P76" s="14">
        <f t="shared" si="3"/>
        <v>-1</v>
      </c>
      <c r="Q76" s="7"/>
      <c r="T76" s="31"/>
    </row>
    <row r="77" spans="1:20" x14ac:dyDescent="0.35">
      <c r="A77" s="8"/>
      <c r="B77" s="11" t="s">
        <v>122</v>
      </c>
      <c r="C77" s="9" t="s">
        <v>209</v>
      </c>
      <c r="D77" s="10" t="s">
        <v>234</v>
      </c>
      <c r="E77" s="66" t="s">
        <v>205</v>
      </c>
      <c r="F77" s="10"/>
      <c r="G77" s="10" t="s">
        <v>48</v>
      </c>
      <c r="H77" s="30">
        <v>190</v>
      </c>
      <c r="I77" s="64">
        <v>221.13145714953748</v>
      </c>
      <c r="J77" s="24"/>
      <c r="K77" s="2"/>
      <c r="L77" s="1"/>
      <c r="M77" s="13">
        <f t="shared" si="4"/>
        <v>0</v>
      </c>
      <c r="N77" s="14">
        <f t="shared" si="2"/>
        <v>-1</v>
      </c>
      <c r="O77" s="13">
        <f t="shared" si="5"/>
        <v>0</v>
      </c>
      <c r="P77" s="14">
        <f t="shared" si="3"/>
        <v>-1</v>
      </c>
      <c r="Q77" s="7"/>
      <c r="T77" s="31"/>
    </row>
    <row r="78" spans="1:20" x14ac:dyDescent="0.35">
      <c r="A78" s="8"/>
      <c r="B78" s="11" t="s">
        <v>123</v>
      </c>
      <c r="C78" s="9" t="s">
        <v>210</v>
      </c>
      <c r="D78" s="10" t="s">
        <v>210</v>
      </c>
      <c r="E78" s="66"/>
      <c r="F78" s="10"/>
      <c r="G78" s="10" t="s">
        <v>48</v>
      </c>
      <c r="H78" s="30">
        <v>663</v>
      </c>
      <c r="I78" s="64">
        <v>721.84611346960298</v>
      </c>
      <c r="J78" s="24"/>
      <c r="K78" s="2"/>
      <c r="L78" s="1"/>
      <c r="M78" s="13">
        <f t="shared" si="4"/>
        <v>0</v>
      </c>
      <c r="N78" s="14">
        <f t="shared" si="2"/>
        <v>-1</v>
      </c>
      <c r="O78" s="13">
        <f t="shared" si="5"/>
        <v>0</v>
      </c>
      <c r="P78" s="14">
        <f t="shared" si="3"/>
        <v>-1</v>
      </c>
      <c r="Q78" s="7"/>
      <c r="T78" s="31"/>
    </row>
    <row r="79" spans="1:20" x14ac:dyDescent="0.35">
      <c r="A79" s="8"/>
      <c r="B79" s="1" t="s">
        <v>124</v>
      </c>
      <c r="C79" s="9" t="s">
        <v>211</v>
      </c>
      <c r="D79" s="10" t="s">
        <v>211</v>
      </c>
      <c r="E79" s="66"/>
      <c r="F79" s="10"/>
      <c r="G79" s="10" t="s">
        <v>50</v>
      </c>
      <c r="H79" s="30">
        <v>648</v>
      </c>
      <c r="I79" s="64">
        <v>716.85719754505078</v>
      </c>
      <c r="J79" s="24"/>
      <c r="K79" s="2"/>
      <c r="L79" s="1"/>
      <c r="M79" s="13">
        <f t="shared" si="4"/>
        <v>0</v>
      </c>
      <c r="N79" s="14">
        <f t="shared" ref="N79:N91" si="6">IF(K79="",-1,(-($L$6-(M79/L79))/$L$6))</f>
        <v>-1</v>
      </c>
      <c r="O79" s="13">
        <f t="shared" si="5"/>
        <v>0</v>
      </c>
      <c r="P79" s="14">
        <f t="shared" ref="P79:P91" si="7">IF(K79="",-1,(-($M$6-(O79/L79))/$M$6))</f>
        <v>-1</v>
      </c>
      <c r="Q79" s="7"/>
      <c r="T79" s="31"/>
    </row>
    <row r="80" spans="1:20" x14ac:dyDescent="0.35">
      <c r="A80" s="8"/>
      <c r="B80" s="1" t="s">
        <v>125</v>
      </c>
      <c r="C80" s="9" t="s">
        <v>212</v>
      </c>
      <c r="D80" s="10" t="s">
        <v>212</v>
      </c>
      <c r="E80" s="66"/>
      <c r="F80" s="10"/>
      <c r="G80" s="10" t="s">
        <v>50</v>
      </c>
      <c r="H80" s="30">
        <v>860</v>
      </c>
      <c r="I80" s="64">
        <v>938</v>
      </c>
      <c r="J80" s="24"/>
      <c r="K80" s="2"/>
      <c r="L80" s="1"/>
      <c r="M80" s="13">
        <f t="shared" si="4"/>
        <v>0</v>
      </c>
      <c r="N80" s="14">
        <f t="shared" si="6"/>
        <v>-1</v>
      </c>
      <c r="O80" s="13">
        <f t="shared" si="5"/>
        <v>0</v>
      </c>
      <c r="P80" s="14">
        <f t="shared" si="7"/>
        <v>-1</v>
      </c>
      <c r="Q80" s="7"/>
      <c r="T80" s="31"/>
    </row>
    <row r="81" spans="1:20" x14ac:dyDescent="0.35">
      <c r="A81" s="8"/>
      <c r="B81" s="1" t="s">
        <v>126</v>
      </c>
      <c r="C81" s="9" t="s">
        <v>213</v>
      </c>
      <c r="D81" s="10" t="s">
        <v>213</v>
      </c>
      <c r="E81" s="66"/>
      <c r="F81" s="10"/>
      <c r="G81" s="10" t="s">
        <v>50</v>
      </c>
      <c r="H81" s="30">
        <v>107</v>
      </c>
      <c r="I81" s="64">
        <v>117.43670779894242</v>
      </c>
      <c r="J81" s="24"/>
      <c r="K81" s="2"/>
      <c r="L81" s="1"/>
      <c r="M81" s="13">
        <f t="shared" si="4"/>
        <v>0</v>
      </c>
      <c r="N81" s="14">
        <f t="shared" si="6"/>
        <v>-1</v>
      </c>
      <c r="O81" s="13">
        <f t="shared" si="5"/>
        <v>0</v>
      </c>
      <c r="P81" s="14">
        <f t="shared" si="7"/>
        <v>-1</v>
      </c>
      <c r="Q81" s="7"/>
      <c r="T81" s="31"/>
    </row>
    <row r="82" spans="1:20" x14ac:dyDescent="0.35">
      <c r="A82" s="8"/>
      <c r="B82" s="1" t="s">
        <v>127</v>
      </c>
      <c r="C82" s="9" t="s">
        <v>214</v>
      </c>
      <c r="D82" s="10" t="s">
        <v>214</v>
      </c>
      <c r="E82" s="66"/>
      <c r="F82" s="10"/>
      <c r="G82" s="10" t="s">
        <v>50</v>
      </c>
      <c r="H82" s="30">
        <v>143</v>
      </c>
      <c r="I82" s="64">
        <v>138.6869279435509</v>
      </c>
      <c r="J82" s="24"/>
      <c r="K82" s="2"/>
      <c r="L82" s="1"/>
      <c r="M82" s="13">
        <f t="shared" si="4"/>
        <v>0</v>
      </c>
      <c r="N82" s="14">
        <f t="shared" si="6"/>
        <v>-1</v>
      </c>
      <c r="O82" s="13">
        <f t="shared" si="5"/>
        <v>0</v>
      </c>
      <c r="P82" s="14">
        <f t="shared" si="7"/>
        <v>-1</v>
      </c>
      <c r="Q82" s="7"/>
      <c r="T82" s="31"/>
    </row>
    <row r="83" spans="1:20" x14ac:dyDescent="0.35">
      <c r="A83" s="8"/>
      <c r="B83" s="1" t="s">
        <v>128</v>
      </c>
      <c r="C83" s="9" t="s">
        <v>215</v>
      </c>
      <c r="D83" s="10" t="s">
        <v>215</v>
      </c>
      <c r="E83" s="66"/>
      <c r="F83" s="10"/>
      <c r="G83" s="10" t="s">
        <v>50</v>
      </c>
      <c r="H83" s="30">
        <v>173</v>
      </c>
      <c r="I83" s="64">
        <v>190.18467827606372</v>
      </c>
      <c r="J83" s="24"/>
      <c r="K83" s="2"/>
      <c r="L83" s="1"/>
      <c r="M83" s="13">
        <f t="shared" si="4"/>
        <v>0</v>
      </c>
      <c r="N83" s="14">
        <f t="shared" si="6"/>
        <v>-1</v>
      </c>
      <c r="O83" s="13">
        <f t="shared" si="5"/>
        <v>0</v>
      </c>
      <c r="P83" s="14">
        <f t="shared" si="7"/>
        <v>-1</v>
      </c>
      <c r="Q83" s="7"/>
      <c r="T83" s="31"/>
    </row>
    <row r="84" spans="1:20" x14ac:dyDescent="0.35">
      <c r="A84" s="8"/>
      <c r="B84" s="1" t="s">
        <v>129</v>
      </c>
      <c r="C84" s="9" t="s">
        <v>216</v>
      </c>
      <c r="D84" s="10" t="s">
        <v>49</v>
      </c>
      <c r="E84" s="66" t="s">
        <v>217</v>
      </c>
      <c r="F84" s="10"/>
      <c r="G84" s="10" t="s">
        <v>36</v>
      </c>
      <c r="H84" s="11">
        <v>328</v>
      </c>
      <c r="I84" s="64">
        <v>332.10739902361883</v>
      </c>
      <c r="J84" s="24"/>
      <c r="K84" s="2"/>
      <c r="L84" s="1"/>
      <c r="M84" s="13">
        <f t="shared" si="4"/>
        <v>0</v>
      </c>
      <c r="N84" s="14">
        <f t="shared" si="6"/>
        <v>-1</v>
      </c>
      <c r="O84" s="13">
        <f t="shared" si="5"/>
        <v>0</v>
      </c>
      <c r="P84" s="14">
        <f t="shared" si="7"/>
        <v>-1</v>
      </c>
      <c r="Q84" s="7"/>
      <c r="T84" s="31"/>
    </row>
    <row r="85" spans="1:20" x14ac:dyDescent="0.35">
      <c r="A85" s="8"/>
      <c r="B85" s="55" t="s">
        <v>130</v>
      </c>
      <c r="C85" s="9" t="s">
        <v>218</v>
      </c>
      <c r="D85" s="10" t="s">
        <v>49</v>
      </c>
      <c r="E85" s="66" t="s">
        <v>219</v>
      </c>
      <c r="F85" s="10"/>
      <c r="G85" s="9" t="s">
        <v>36</v>
      </c>
      <c r="H85" s="30">
        <v>219</v>
      </c>
      <c r="I85" s="64">
        <v>803</v>
      </c>
      <c r="J85" s="24"/>
      <c r="K85" s="2"/>
      <c r="L85" s="1"/>
      <c r="M85" s="13">
        <f t="shared" si="4"/>
        <v>0</v>
      </c>
      <c r="N85" s="14">
        <f t="shared" si="6"/>
        <v>-1</v>
      </c>
      <c r="O85" s="13">
        <f t="shared" si="5"/>
        <v>0</v>
      </c>
      <c r="P85" s="14">
        <f t="shared" si="7"/>
        <v>-1</v>
      </c>
      <c r="Q85" s="7"/>
    </row>
    <row r="86" spans="1:20" x14ac:dyDescent="0.35">
      <c r="A86" s="8"/>
      <c r="B86" s="55" t="s">
        <v>131</v>
      </c>
      <c r="C86" s="9" t="s">
        <v>220</v>
      </c>
      <c r="D86" s="10" t="s">
        <v>221</v>
      </c>
      <c r="E86" s="66"/>
      <c r="F86" s="10"/>
      <c r="G86" s="9" t="s">
        <v>36</v>
      </c>
      <c r="H86" s="30">
        <v>564</v>
      </c>
      <c r="I86" s="65">
        <v>616.33419253533816</v>
      </c>
      <c r="J86" s="24"/>
      <c r="K86" s="2"/>
      <c r="L86" s="1"/>
      <c r="M86" s="13">
        <f t="shared" si="4"/>
        <v>0</v>
      </c>
      <c r="N86" s="14">
        <f t="shared" si="6"/>
        <v>-1</v>
      </c>
      <c r="O86" s="13">
        <f t="shared" si="5"/>
        <v>0</v>
      </c>
      <c r="P86" s="14">
        <f t="shared" si="7"/>
        <v>-1</v>
      </c>
      <c r="Q86" s="7"/>
    </row>
    <row r="87" spans="1:20" x14ac:dyDescent="0.35">
      <c r="A87" s="8"/>
      <c r="B87" s="55" t="s">
        <v>132</v>
      </c>
      <c r="C87" s="9" t="s">
        <v>222</v>
      </c>
      <c r="D87" s="10" t="s">
        <v>221</v>
      </c>
      <c r="E87" s="66"/>
      <c r="F87" s="10"/>
      <c r="G87" s="9" t="s">
        <v>36</v>
      </c>
      <c r="H87" s="30">
        <v>185</v>
      </c>
      <c r="I87" s="65">
        <v>194.52584771446649</v>
      </c>
      <c r="J87" s="24"/>
      <c r="K87" s="2"/>
      <c r="L87" s="1"/>
      <c r="M87" s="13">
        <f t="shared" si="4"/>
        <v>0</v>
      </c>
      <c r="N87" s="14">
        <f t="shared" si="6"/>
        <v>-1</v>
      </c>
      <c r="O87" s="13">
        <f t="shared" si="5"/>
        <v>0</v>
      </c>
      <c r="P87" s="14">
        <f t="shared" si="7"/>
        <v>-1</v>
      </c>
      <c r="Q87" s="7"/>
    </row>
    <row r="88" spans="1:20" x14ac:dyDescent="0.35">
      <c r="A88" s="8"/>
      <c r="B88" s="55" t="s">
        <v>133</v>
      </c>
      <c r="C88" s="9" t="s">
        <v>223</v>
      </c>
      <c r="D88" s="10" t="s">
        <v>224</v>
      </c>
      <c r="E88" s="66" t="s">
        <v>223</v>
      </c>
      <c r="F88" s="10"/>
      <c r="G88" s="9" t="s">
        <v>36</v>
      </c>
      <c r="H88" s="30">
        <v>683</v>
      </c>
      <c r="I88" s="65">
        <v>791</v>
      </c>
      <c r="J88" s="24"/>
      <c r="K88" s="2"/>
      <c r="L88" s="1"/>
      <c r="M88" s="13">
        <f t="shared" si="4"/>
        <v>0</v>
      </c>
      <c r="N88" s="14">
        <f t="shared" si="6"/>
        <v>-1</v>
      </c>
      <c r="O88" s="13">
        <f t="shared" si="5"/>
        <v>0</v>
      </c>
      <c r="P88" s="14">
        <f t="shared" si="7"/>
        <v>-1</v>
      </c>
      <c r="Q88" s="7"/>
    </row>
    <row r="89" spans="1:20" x14ac:dyDescent="0.35">
      <c r="A89" s="8"/>
      <c r="B89" s="55" t="s">
        <v>134</v>
      </c>
      <c r="C89" s="9" t="s">
        <v>47</v>
      </c>
      <c r="D89" s="10" t="s">
        <v>225</v>
      </c>
      <c r="E89" s="66" t="s">
        <v>47</v>
      </c>
      <c r="F89" s="10"/>
      <c r="G89" s="9" t="s">
        <v>47</v>
      </c>
      <c r="H89" s="30">
        <v>1738</v>
      </c>
      <c r="I89" s="65">
        <v>2014</v>
      </c>
      <c r="J89" s="24"/>
      <c r="K89" s="2"/>
      <c r="L89" s="1"/>
      <c r="M89" s="13">
        <f t="shared" si="4"/>
        <v>0</v>
      </c>
      <c r="N89" s="14">
        <f t="shared" si="6"/>
        <v>-1</v>
      </c>
      <c r="O89" s="13">
        <f t="shared" si="5"/>
        <v>0</v>
      </c>
      <c r="P89" s="14">
        <f t="shared" si="7"/>
        <v>-1</v>
      </c>
      <c r="Q89" s="7"/>
    </row>
    <row r="90" spans="1:20" x14ac:dyDescent="0.35">
      <c r="A90" s="8"/>
      <c r="B90" s="55" t="s">
        <v>135</v>
      </c>
      <c r="C90" s="9" t="s">
        <v>226</v>
      </c>
      <c r="D90" s="10" t="s">
        <v>189</v>
      </c>
      <c r="E90" s="66" t="s">
        <v>226</v>
      </c>
      <c r="F90" s="10"/>
      <c r="G90" s="9" t="s">
        <v>46</v>
      </c>
      <c r="H90" s="30">
        <v>2518</v>
      </c>
      <c r="I90" s="65">
        <v>2725.2118420460688</v>
      </c>
      <c r="J90" s="24"/>
      <c r="K90" s="2"/>
      <c r="L90" s="1"/>
      <c r="M90" s="13">
        <f t="shared" si="4"/>
        <v>0</v>
      </c>
      <c r="N90" s="14">
        <f t="shared" si="6"/>
        <v>-1</v>
      </c>
      <c r="O90" s="13">
        <f t="shared" si="5"/>
        <v>0</v>
      </c>
      <c r="P90" s="14">
        <f t="shared" si="7"/>
        <v>-1</v>
      </c>
      <c r="Q90" s="7"/>
    </row>
    <row r="91" spans="1:20" x14ac:dyDescent="0.35">
      <c r="A91" s="54"/>
      <c r="B91" s="55" t="s">
        <v>136</v>
      </c>
      <c r="C91" s="9" t="s">
        <v>227</v>
      </c>
      <c r="D91" s="10" t="s">
        <v>189</v>
      </c>
      <c r="E91" s="66" t="s">
        <v>227</v>
      </c>
      <c r="F91" s="10"/>
      <c r="G91" s="9" t="s">
        <v>46</v>
      </c>
      <c r="H91" s="30">
        <v>848</v>
      </c>
      <c r="I91" s="65">
        <v>915.26810006676976</v>
      </c>
      <c r="J91" s="24"/>
      <c r="K91" s="2"/>
      <c r="L91" s="1"/>
      <c r="M91" s="13">
        <f t="shared" si="4"/>
        <v>0</v>
      </c>
      <c r="N91" s="14">
        <f t="shared" si="6"/>
        <v>-1</v>
      </c>
      <c r="O91" s="13">
        <f t="shared" si="5"/>
        <v>0</v>
      </c>
      <c r="P91" s="14">
        <f t="shared" si="7"/>
        <v>-1</v>
      </c>
      <c r="Q91" s="7"/>
    </row>
    <row r="92" spans="1:20" x14ac:dyDescent="0.35">
      <c r="B92" s="55" t="s">
        <v>137</v>
      </c>
      <c r="C92" s="9" t="s">
        <v>228</v>
      </c>
      <c r="D92" s="10" t="s">
        <v>51</v>
      </c>
      <c r="E92" s="66" t="s">
        <v>228</v>
      </c>
      <c r="F92" s="10"/>
      <c r="G92" s="9" t="s">
        <v>51</v>
      </c>
      <c r="H92" s="30">
        <v>415</v>
      </c>
      <c r="I92" s="65">
        <v>455.31428234656482</v>
      </c>
    </row>
    <row r="93" spans="1:20" x14ac:dyDescent="0.35">
      <c r="B93" s="55" t="s">
        <v>138</v>
      </c>
      <c r="C93" s="9" t="s">
        <v>229</v>
      </c>
      <c r="D93" s="10" t="s">
        <v>51</v>
      </c>
      <c r="E93" s="66" t="s">
        <v>229</v>
      </c>
      <c r="F93" s="10"/>
      <c r="G93" s="9" t="s">
        <v>51</v>
      </c>
      <c r="H93" s="30">
        <v>1336</v>
      </c>
      <c r="I93" s="65">
        <v>1470.6940142757207</v>
      </c>
    </row>
    <row r="94" spans="1:20" x14ac:dyDescent="0.35">
      <c r="B94" s="55"/>
      <c r="C94" s="9"/>
      <c r="D94" s="10"/>
      <c r="E94" s="66"/>
      <c r="F94" s="10"/>
      <c r="G94" s="9"/>
      <c r="H94" s="30"/>
      <c r="I94" s="57"/>
    </row>
    <row r="95" spans="1:20" x14ac:dyDescent="0.35">
      <c r="B95" s="55"/>
      <c r="C95" s="9"/>
      <c r="D95" s="10"/>
      <c r="E95" s="10"/>
      <c r="F95" s="10"/>
      <c r="G95" s="9"/>
      <c r="H95" s="30"/>
      <c r="I95" s="57"/>
    </row>
    <row r="96" spans="1:20" x14ac:dyDescent="0.35">
      <c r="B96" s="55"/>
      <c r="C96" s="9"/>
      <c r="D96" s="10"/>
      <c r="E96" s="10"/>
      <c r="F96" s="10"/>
      <c r="G96" s="9"/>
      <c r="H96" s="30"/>
      <c r="I96" s="57"/>
    </row>
    <row r="97" spans="2:9" x14ac:dyDescent="0.35">
      <c r="B97" s="55"/>
      <c r="C97" s="9"/>
      <c r="D97" s="10"/>
      <c r="E97" s="10"/>
      <c r="F97" s="10"/>
      <c r="G97" s="9"/>
      <c r="H97" s="30"/>
      <c r="I97" s="57"/>
    </row>
    <row r="98" spans="2:9" x14ac:dyDescent="0.35">
      <c r="B98" s="55"/>
      <c r="C98" s="9"/>
      <c r="D98" s="10"/>
      <c r="E98" s="10"/>
      <c r="F98" s="10"/>
      <c r="G98" s="9"/>
      <c r="H98" s="30"/>
      <c r="I98" s="57"/>
    </row>
    <row r="99" spans="2:9" x14ac:dyDescent="0.35">
      <c r="B99" s="55"/>
      <c r="C99" s="9"/>
      <c r="D99" s="10"/>
      <c r="E99" s="10"/>
      <c r="F99" s="10"/>
      <c r="G99" s="9"/>
      <c r="H99" s="30"/>
      <c r="I99" s="57"/>
    </row>
    <row r="100" spans="2:9" x14ac:dyDescent="0.35">
      <c r="B100" s="55"/>
      <c r="C100" s="9"/>
      <c r="D100" s="10"/>
      <c r="E100" s="10"/>
      <c r="F100" s="10"/>
      <c r="G100" s="10"/>
      <c r="H100" s="30"/>
      <c r="I100" s="57"/>
    </row>
    <row r="101" spans="2:9" x14ac:dyDescent="0.35">
      <c r="B101" s="55"/>
      <c r="C101" s="9"/>
      <c r="D101" s="10"/>
      <c r="E101" s="10"/>
      <c r="F101" s="10"/>
      <c r="G101" s="10"/>
      <c r="H101" s="30"/>
      <c r="I101" s="57"/>
    </row>
    <row r="102" spans="2:9" x14ac:dyDescent="0.35">
      <c r="B102" s="55"/>
      <c r="C102" s="9"/>
      <c r="D102" s="10"/>
      <c r="E102" s="10"/>
      <c r="F102" s="10"/>
      <c r="G102" s="10"/>
      <c r="H102" s="30"/>
      <c r="I102" s="57"/>
    </row>
    <row r="103" spans="2:9" x14ac:dyDescent="0.35">
      <c r="B103" s="56"/>
      <c r="C103" s="9"/>
      <c r="D103" s="10"/>
      <c r="E103" s="10"/>
      <c r="F103" s="10"/>
      <c r="G103" s="10"/>
      <c r="H103" s="30"/>
      <c r="I103" s="57"/>
    </row>
    <row r="104" spans="2:9" x14ac:dyDescent="0.35">
      <c r="B104" s="56"/>
      <c r="C104" s="9"/>
      <c r="D104" s="10"/>
      <c r="E104" s="10"/>
      <c r="F104" s="10"/>
      <c r="G104" s="10"/>
      <c r="H104" s="30"/>
      <c r="I104" s="57"/>
    </row>
    <row r="105" spans="2:9" x14ac:dyDescent="0.35">
      <c r="B105" s="56"/>
      <c r="C105" s="9"/>
      <c r="D105" s="10"/>
      <c r="E105" s="10"/>
      <c r="F105" s="10"/>
      <c r="G105" s="10"/>
      <c r="H105" s="30"/>
      <c r="I105" s="57"/>
    </row>
    <row r="106" spans="2:9" x14ac:dyDescent="0.35">
      <c r="B106" s="56"/>
      <c r="C106" s="9"/>
      <c r="D106" s="10"/>
      <c r="E106" s="10"/>
      <c r="F106" s="10"/>
      <c r="G106" s="10"/>
      <c r="H106" s="30"/>
      <c r="I106" s="57"/>
    </row>
    <row r="107" spans="2:9" x14ac:dyDescent="0.35">
      <c r="B107" s="56"/>
      <c r="C107" s="9"/>
      <c r="D107" s="10"/>
      <c r="E107" s="10"/>
      <c r="F107" s="10"/>
      <c r="G107" s="10"/>
      <c r="H107" s="30"/>
      <c r="I107" s="57"/>
    </row>
    <row r="108" spans="2:9" x14ac:dyDescent="0.35">
      <c r="B108" s="55"/>
      <c r="C108" s="9"/>
      <c r="D108" s="10"/>
      <c r="E108" s="10"/>
      <c r="F108" s="10"/>
      <c r="G108" s="9"/>
      <c r="H108" s="30"/>
      <c r="I108" s="57"/>
    </row>
    <row r="109" spans="2:9" x14ac:dyDescent="0.35">
      <c r="B109" s="55"/>
      <c r="C109" s="9"/>
      <c r="D109" s="10"/>
      <c r="E109" s="10"/>
      <c r="F109" s="10"/>
      <c r="G109" s="9"/>
      <c r="H109" s="30"/>
      <c r="I109" s="57"/>
    </row>
    <row r="110" spans="2:9" x14ac:dyDescent="0.35">
      <c r="B110" s="55"/>
      <c r="C110" s="9"/>
      <c r="D110" s="10"/>
      <c r="E110" s="10"/>
      <c r="F110" s="10"/>
      <c r="G110" s="9"/>
      <c r="H110" s="30"/>
      <c r="I110" s="57"/>
    </row>
    <row r="111" spans="2:9" x14ac:dyDescent="0.35">
      <c r="B111" s="55"/>
      <c r="C111" s="9"/>
      <c r="D111" s="10"/>
      <c r="E111" s="10"/>
      <c r="F111" s="10"/>
      <c r="G111" s="9"/>
      <c r="H111" s="30"/>
      <c r="I111" s="57"/>
    </row>
    <row r="112" spans="2:9" x14ac:dyDescent="0.35">
      <c r="B112" s="55"/>
      <c r="C112" s="9"/>
      <c r="D112" s="10"/>
      <c r="E112" s="10"/>
      <c r="F112" s="10"/>
      <c r="G112" s="9"/>
      <c r="H112" s="30"/>
      <c r="I112" s="57"/>
    </row>
    <row r="113" spans="2:9" x14ac:dyDescent="0.35">
      <c r="B113" s="55"/>
      <c r="C113" s="9"/>
      <c r="D113" s="10"/>
      <c r="E113" s="10"/>
      <c r="F113" s="10"/>
      <c r="G113" s="9"/>
      <c r="H113" s="30"/>
      <c r="I113" s="57"/>
    </row>
    <row r="114" spans="2:9" x14ac:dyDescent="0.35">
      <c r="B114" s="55"/>
      <c r="C114" s="9"/>
      <c r="D114" s="10"/>
      <c r="E114" s="10"/>
      <c r="F114" s="10"/>
      <c r="G114" s="9"/>
      <c r="H114" s="30"/>
      <c r="I114" s="57"/>
    </row>
    <row r="115" spans="2:9" x14ac:dyDescent="0.35">
      <c r="B115" s="55"/>
      <c r="C115" s="9"/>
      <c r="D115" s="10"/>
      <c r="E115" s="10"/>
      <c r="F115" s="10"/>
      <c r="G115" s="9"/>
      <c r="H115" s="30"/>
      <c r="I115" s="57"/>
    </row>
    <row r="116" spans="2:9" x14ac:dyDescent="0.35">
      <c r="B116" s="55"/>
      <c r="C116" s="9"/>
      <c r="D116" s="10"/>
      <c r="E116" s="10"/>
      <c r="F116" s="10"/>
      <c r="G116" s="9"/>
      <c r="H116" s="30"/>
      <c r="I116" s="57"/>
    </row>
    <row r="117" spans="2:9" x14ac:dyDescent="0.35">
      <c r="B117" s="55"/>
      <c r="C117" s="9"/>
      <c r="D117" s="10"/>
      <c r="E117" s="10"/>
      <c r="F117" s="10"/>
      <c r="G117" s="9"/>
      <c r="H117" s="30"/>
      <c r="I117" s="57"/>
    </row>
    <row r="118" spans="2:9" x14ac:dyDescent="0.35">
      <c r="B118" s="55"/>
      <c r="C118" s="9"/>
      <c r="D118" s="10"/>
      <c r="E118" s="10"/>
      <c r="F118" s="10"/>
      <c r="G118" s="9"/>
      <c r="H118" s="30"/>
      <c r="I118" s="57"/>
    </row>
    <row r="119" spans="2:9" x14ac:dyDescent="0.35">
      <c r="B119" s="55"/>
      <c r="C119" s="9"/>
      <c r="D119" s="10"/>
      <c r="E119" s="10"/>
      <c r="F119" s="10"/>
      <c r="G119" s="9"/>
      <c r="H119" s="30"/>
      <c r="I119" s="57"/>
    </row>
    <row r="120" spans="2:9" x14ac:dyDescent="0.35">
      <c r="B120" s="55"/>
      <c r="C120" s="9"/>
      <c r="D120" s="10"/>
      <c r="E120" s="10"/>
      <c r="F120" s="10"/>
      <c r="G120" s="9"/>
      <c r="H120" s="30"/>
      <c r="I120" s="57"/>
    </row>
    <row r="121" spans="2:9" x14ac:dyDescent="0.35">
      <c r="B121" s="55"/>
      <c r="C121" s="9"/>
      <c r="D121" s="10"/>
      <c r="E121" s="10"/>
      <c r="F121" s="10"/>
      <c r="G121" s="9"/>
      <c r="H121" s="30"/>
      <c r="I121" s="57"/>
    </row>
    <row r="122" spans="2:9" x14ac:dyDescent="0.35">
      <c r="B122" s="55"/>
      <c r="C122" s="9"/>
      <c r="D122" s="10"/>
      <c r="E122" s="10"/>
      <c r="F122" s="10"/>
      <c r="G122" s="9"/>
      <c r="H122" s="30"/>
      <c r="I122" s="57"/>
    </row>
    <row r="123" spans="2:9" x14ac:dyDescent="0.35">
      <c r="B123" s="55"/>
      <c r="C123" s="9"/>
      <c r="D123" s="10"/>
      <c r="E123" s="10"/>
      <c r="F123" s="10"/>
      <c r="G123" s="9"/>
      <c r="H123" s="30"/>
      <c r="I123" s="57"/>
    </row>
    <row r="124" spans="2:9" x14ac:dyDescent="0.35">
      <c r="B124" s="55"/>
      <c r="C124" s="9"/>
      <c r="D124" s="10"/>
      <c r="E124" s="10"/>
      <c r="F124" s="10"/>
      <c r="G124" s="10"/>
      <c r="H124" s="30"/>
      <c r="I124" s="57"/>
    </row>
    <row r="125" spans="2:9" x14ac:dyDescent="0.35">
      <c r="B125" s="55"/>
      <c r="C125" s="9"/>
      <c r="D125" s="10"/>
      <c r="E125" s="10"/>
      <c r="F125" s="10"/>
      <c r="G125" s="10"/>
      <c r="H125" s="30"/>
      <c r="I125" s="57"/>
    </row>
    <row r="126" spans="2:9" x14ac:dyDescent="0.35">
      <c r="B126" s="55"/>
      <c r="C126" s="9"/>
      <c r="D126" s="10"/>
      <c r="E126" s="10"/>
      <c r="F126" s="10"/>
      <c r="G126" s="10"/>
      <c r="H126" s="30"/>
      <c r="I126" s="57"/>
    </row>
    <row r="127" spans="2:9" x14ac:dyDescent="0.35">
      <c r="B127" s="56"/>
      <c r="C127" s="9"/>
      <c r="D127" s="10"/>
      <c r="E127" s="10"/>
      <c r="F127" s="10"/>
      <c r="G127" s="10"/>
      <c r="H127" s="30"/>
      <c r="I127" s="57"/>
    </row>
    <row r="128" spans="2:9" x14ac:dyDescent="0.35">
      <c r="B128" s="56"/>
      <c r="C128" s="9"/>
      <c r="D128" s="10"/>
      <c r="E128" s="10"/>
      <c r="F128" s="10"/>
      <c r="G128" s="10"/>
      <c r="H128" s="30"/>
      <c r="I128" s="57"/>
    </row>
    <row r="129" spans="2:9" x14ac:dyDescent="0.35">
      <c r="B129" s="56"/>
      <c r="C129" s="9"/>
      <c r="D129" s="10"/>
      <c r="E129" s="10"/>
      <c r="F129" s="10"/>
      <c r="G129" s="10"/>
      <c r="H129" s="30"/>
      <c r="I129" s="57"/>
    </row>
    <row r="130" spans="2:9" x14ac:dyDescent="0.35">
      <c r="B130" s="56"/>
      <c r="C130" s="9"/>
      <c r="D130" s="10"/>
      <c r="E130" s="10"/>
      <c r="F130" s="10"/>
      <c r="G130" s="10"/>
      <c r="H130" s="30"/>
      <c r="I130" s="57"/>
    </row>
    <row r="131" spans="2:9" x14ac:dyDescent="0.35">
      <c r="B131" s="56"/>
      <c r="C131" s="9"/>
      <c r="D131" s="10"/>
      <c r="E131" s="10"/>
      <c r="F131" s="10"/>
      <c r="G131" s="10"/>
      <c r="H131" s="30"/>
      <c r="I131" s="57"/>
    </row>
    <row r="132" spans="2:9" x14ac:dyDescent="0.35">
      <c r="B132" s="56"/>
      <c r="C132" s="9"/>
      <c r="D132" s="10"/>
      <c r="E132" s="10"/>
      <c r="F132" s="10"/>
      <c r="G132" s="10"/>
      <c r="H132" s="11"/>
      <c r="I132" s="58"/>
    </row>
    <row r="133" spans="2:9" x14ac:dyDescent="0.35">
      <c r="B133" s="55"/>
      <c r="C133" s="9"/>
      <c r="D133" s="10"/>
      <c r="E133" s="10"/>
      <c r="F133" s="10"/>
      <c r="G133" s="9"/>
      <c r="H133" s="30"/>
      <c r="I133" s="57"/>
    </row>
    <row r="134" spans="2:9" x14ac:dyDescent="0.35">
      <c r="B134" s="55"/>
      <c r="C134" s="9"/>
      <c r="D134" s="10"/>
      <c r="E134" s="10"/>
      <c r="F134" s="10"/>
      <c r="G134" s="9"/>
      <c r="H134" s="30"/>
      <c r="I134" s="57"/>
    </row>
    <row r="135" spans="2:9" x14ac:dyDescent="0.35">
      <c r="B135" s="55"/>
      <c r="C135" s="9"/>
      <c r="D135" s="10"/>
      <c r="E135" s="10"/>
      <c r="F135" s="10"/>
      <c r="G135" s="9"/>
      <c r="H135" s="30"/>
      <c r="I135" s="57"/>
    </row>
    <row r="136" spans="2:9" x14ac:dyDescent="0.35">
      <c r="B136" s="55"/>
      <c r="C136" s="9"/>
      <c r="D136" s="10"/>
      <c r="E136" s="10"/>
      <c r="F136" s="10"/>
      <c r="G136" s="9"/>
      <c r="H136" s="30"/>
      <c r="I136" s="57"/>
    </row>
    <row r="137" spans="2:9" x14ac:dyDescent="0.35">
      <c r="B137" s="55"/>
      <c r="C137" s="9"/>
      <c r="D137" s="10"/>
      <c r="E137" s="10"/>
      <c r="F137" s="10"/>
      <c r="G137" s="9"/>
      <c r="H137" s="30"/>
      <c r="I137" s="57"/>
    </row>
    <row r="138" spans="2:9" x14ac:dyDescent="0.35">
      <c r="B138" s="55"/>
      <c r="C138" s="9"/>
      <c r="D138" s="10"/>
      <c r="E138" s="10"/>
      <c r="F138" s="10"/>
      <c r="G138" s="9"/>
      <c r="H138" s="30"/>
      <c r="I138" s="57"/>
    </row>
    <row r="139" spans="2:9" x14ac:dyDescent="0.35">
      <c r="B139" s="55"/>
      <c r="C139" s="9"/>
      <c r="D139" s="10"/>
      <c r="E139" s="10"/>
      <c r="F139" s="10"/>
      <c r="G139" s="9"/>
      <c r="H139" s="30"/>
      <c r="I139" s="57"/>
    </row>
    <row r="140" spans="2:9" x14ac:dyDescent="0.35">
      <c r="B140" s="55"/>
      <c r="C140" s="9"/>
      <c r="D140" s="10"/>
      <c r="E140" s="10"/>
      <c r="F140" s="10"/>
      <c r="G140" s="9"/>
      <c r="H140" s="30"/>
      <c r="I140" s="57"/>
    </row>
    <row r="141" spans="2:9" x14ac:dyDescent="0.35">
      <c r="B141" s="55"/>
      <c r="C141" s="9"/>
      <c r="D141" s="10"/>
      <c r="E141" s="10"/>
      <c r="F141" s="10"/>
      <c r="G141" s="9"/>
      <c r="H141" s="30"/>
      <c r="I141" s="57"/>
    </row>
    <row r="142" spans="2:9" x14ac:dyDescent="0.35">
      <c r="B142" s="55"/>
      <c r="C142" s="9"/>
      <c r="D142" s="10"/>
      <c r="E142" s="10"/>
      <c r="F142" s="10"/>
      <c r="G142" s="9"/>
      <c r="H142" s="30"/>
      <c r="I142" s="57"/>
    </row>
    <row r="143" spans="2:9" x14ac:dyDescent="0.35">
      <c r="B143" s="55"/>
      <c r="C143" s="9"/>
      <c r="D143" s="10"/>
      <c r="E143" s="10"/>
      <c r="F143" s="10"/>
      <c r="G143" s="9"/>
      <c r="H143" s="30"/>
      <c r="I143" s="57"/>
    </row>
    <row r="144" spans="2:9" x14ac:dyDescent="0.35">
      <c r="B144" s="55"/>
      <c r="C144" s="9"/>
      <c r="D144" s="10"/>
      <c r="E144" s="10"/>
      <c r="F144" s="10"/>
      <c r="G144" s="9"/>
      <c r="H144" s="30"/>
      <c r="I144" s="57"/>
    </row>
    <row r="145" spans="2:9" x14ac:dyDescent="0.35">
      <c r="B145" s="55"/>
      <c r="C145" s="9"/>
      <c r="D145" s="10"/>
      <c r="E145" s="10"/>
      <c r="F145" s="10"/>
      <c r="G145" s="9"/>
      <c r="H145" s="30"/>
      <c r="I145" s="57"/>
    </row>
    <row r="146" spans="2:9" x14ac:dyDescent="0.35">
      <c r="B146" s="55"/>
      <c r="C146" s="9"/>
      <c r="D146" s="10"/>
      <c r="E146" s="10"/>
      <c r="F146" s="10"/>
      <c r="G146" s="9"/>
      <c r="H146" s="30"/>
      <c r="I146" s="57"/>
    </row>
    <row r="147" spans="2:9" x14ac:dyDescent="0.35">
      <c r="B147" s="55"/>
      <c r="C147" s="9"/>
      <c r="D147" s="10"/>
      <c r="E147" s="10"/>
      <c r="F147" s="10"/>
      <c r="G147" s="9"/>
      <c r="H147" s="30"/>
      <c r="I147" s="57"/>
    </row>
    <row r="148" spans="2:9" x14ac:dyDescent="0.35">
      <c r="B148" s="55"/>
      <c r="C148" s="9"/>
      <c r="D148" s="10"/>
      <c r="E148" s="10"/>
      <c r="F148" s="10"/>
      <c r="G148" s="10"/>
      <c r="H148" s="30"/>
      <c r="I148" s="57"/>
    </row>
    <row r="149" spans="2:9" x14ac:dyDescent="0.35">
      <c r="B149" s="55"/>
      <c r="C149" s="9"/>
      <c r="D149" s="10"/>
      <c r="E149" s="10"/>
      <c r="F149" s="10"/>
      <c r="G149" s="10"/>
      <c r="H149" s="30"/>
      <c r="I149" s="57"/>
    </row>
  </sheetData>
  <mergeCells count="3">
    <mergeCell ref="B4:F6"/>
    <mergeCell ref="M10:P10"/>
    <mergeCell ref="B8:F8"/>
  </mergeCells>
  <phoneticPr fontId="5" type="noConversion"/>
  <conditionalFormatting sqref="M14:M91 O14:O91">
    <cfRule type="cellIs" dxfId="5" priority="2" stopIfTrue="1" operator="equal">
      <formula>0</formula>
    </cfRule>
  </conditionalFormatting>
  <conditionalFormatting sqref="P14:P91 N14:N91">
    <cfRule type="cellIs" dxfId="4" priority="3" stopIfTrue="1" operator="equal">
      <formula>-1</formula>
    </cfRule>
    <cfRule type="cellIs" dxfId="3" priority="4" stopIfTrue="1" operator="notBetween">
      <formula>-0.2049</formula>
      <formula>0.2049</formula>
    </cfRule>
    <cfRule type="cellIs" dxfId="2" priority="5" stopIfTrue="1" operator="notBetween">
      <formula>-0.1049</formula>
      <formula>0.1049</formula>
    </cfRule>
  </conditionalFormatting>
  <conditionalFormatting sqref="B10:M10">
    <cfRule type="cellIs" dxfId="1" priority="6" stopIfTrue="1" operator="equal">
      <formula>"none"</formula>
    </cfRule>
  </conditionalFormatting>
  <conditionalFormatting sqref="D72:D77">
    <cfRule type="cellIs" dxfId="0" priority="1"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2C95FB4D957A5C40B90047D2C1C5FA99" ma:contentTypeVersion="22" ma:contentTypeDescription="Parent Document Content Type for all review documents" ma:contentTypeScope="" ma:versionID="035242ad49a80bda68a3b375fda9cef3">
  <xsd:schema xmlns:xsd="http://www.w3.org/2001/XMLSchema" xmlns:xs="http://www.w3.org/2001/XMLSchema" xmlns:p="http://schemas.microsoft.com/office/2006/metadata/properties" xmlns:ns1="http://schemas.microsoft.com/sharepoint/v3" xmlns:ns2="07a766d4-cf60-4260-9f49-242aaa07e1bd" xmlns:ns3="d23c6157-5623-4293-b83e-785d6ba7de2d" xmlns:ns4="7df475e0-94c9-478e-8484-0857f7a0fdd6" targetNamespace="http://schemas.microsoft.com/office/2006/metadata/properties" ma:root="true" ma:fieldsID="13a9baab96bf467986f8d380c503c373" ns1:_="" ns2:_="" ns3:_="" ns4:_="">
    <xsd:import namespace="http://schemas.microsoft.com/sharepoint/v3"/>
    <xsd:import namespace="07a766d4-cf60-4260-9f49-242aaa07e1bd"/>
    <xsd:import namespace="d23c6157-5623-4293-b83e-785d6ba7de2d"/>
    <xsd:import namespace="7df475e0-94c9-478e-8484-0857f7a0fdd6"/>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7df475e0-94c9-478e-8484-0857f7a0fdd6"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DateTaken" ma:index="31" nillable="true" ma:displayName="MediaServiceDateTaken" ma:hidden="true" ma:internalName="MediaServiceDateTaken" ma:readOnly="true">
      <xsd:simpleType>
        <xsd:restriction base="dms:Text"/>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2022</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Epping Forest</TermName>
          <TermId xmlns="http://schemas.microsoft.com/office/infopath/2007/PartnerControls">24761d5c-0034-41a0-91d4-fbe95d5e6e34</TermId>
        </TermInfo>
      </Terms>
    </d08e702f979e48d3863205ea645082c2>
    <TaxCatchAll xmlns="07a766d4-cf60-4260-9f49-242aaa07e1bd">
      <Value>123</Value>
    </TaxCatchAll>
    <lcf76f155ced4ddcb4097134ff3c332f xmlns="7df475e0-94c9-478e-8484-0857f7a0fdd6">
      <Terms xmlns="http://schemas.microsoft.com/office/infopath/2007/PartnerControls"/>
    </lcf76f155ced4ddcb4097134ff3c332f>
  </documentManagement>
</p:properti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LongProperties xmlns="http://schemas.microsoft.com/office/2006/metadata/longProperties"/>
</file>

<file path=customXml/item7.xml><?xml version="1.0" encoding="utf-8"?>
<?mso-contentType ?>
<SharedContentType xmlns="Microsoft.SharePoint.Taxonomy.ContentTypeSync" SourceId="383954fa-2a65-4d57-99ac-c02654c3af93" ContentTypeId="0x010100E7BD6A8A66F7CB4BBA2B02F0531791BE" PreviousValue="false"/>
</file>

<file path=customXml/itemProps1.xml><?xml version="1.0" encoding="utf-8"?>
<ds:datastoreItem xmlns:ds="http://schemas.openxmlformats.org/officeDocument/2006/customXml" ds:itemID="{62F82D5B-1340-49A8-88DD-296DD9BFD166}"/>
</file>

<file path=customXml/itemProps2.xml><?xml version="1.0" encoding="utf-8"?>
<ds:datastoreItem xmlns:ds="http://schemas.openxmlformats.org/officeDocument/2006/customXml" ds:itemID="{8B6D4B31-2F7D-493E-8483-1E020669B540}">
  <ds:schemaRefs>
    <ds:schemaRef ds:uri="office.server.policy"/>
  </ds:schemaRefs>
</ds:datastoreItem>
</file>

<file path=customXml/itemProps3.xml><?xml version="1.0" encoding="utf-8"?>
<ds:datastoreItem xmlns:ds="http://schemas.openxmlformats.org/officeDocument/2006/customXml" ds:itemID="{255B7FDA-1106-4372-997E-8FE17782560C}">
  <ds:schemaRefs>
    <ds:schemaRef ds:uri="http://schemas.microsoft.com/office/2006/metadata/properties"/>
    <ds:schemaRef ds:uri="http://schemas.microsoft.com/office/infopath/2007/PartnerControls"/>
    <ds:schemaRef ds:uri="d23c6157-5623-4293-b83e-785d6ba7de2d"/>
    <ds:schemaRef ds:uri="07a766d4-cf60-4260-9f49-242aaa07e1bd"/>
  </ds:schemaRefs>
</ds:datastoreItem>
</file>

<file path=customXml/itemProps4.xml><?xml version="1.0" encoding="utf-8"?>
<ds:datastoreItem xmlns:ds="http://schemas.openxmlformats.org/officeDocument/2006/customXml" ds:itemID="{CB65B595-1974-456C-909F-CA1A37A72E64}">
  <ds:schemaRefs>
    <ds:schemaRef ds:uri="http://schemas.microsoft.com/sharepoint/events"/>
  </ds:schemaRefs>
</ds:datastoreItem>
</file>

<file path=customXml/itemProps5.xml><?xml version="1.0" encoding="utf-8"?>
<ds:datastoreItem xmlns:ds="http://schemas.openxmlformats.org/officeDocument/2006/customXml" ds:itemID="{4C1DE274-EFF0-4630-B066-493C6358DED3}">
  <ds:schemaRefs>
    <ds:schemaRef ds:uri="http://schemas.microsoft.com/sharepoint/v3/contenttype/forms"/>
  </ds:schemaRefs>
</ds:datastoreItem>
</file>

<file path=customXml/itemProps6.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7.xml><?xml version="1.0" encoding="utf-8"?>
<ds:datastoreItem xmlns:ds="http://schemas.openxmlformats.org/officeDocument/2006/customXml" ds:itemID="{519EDBA5-7DF9-4CC9-B3C2-81034FF9B5B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Electoral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Pritchard, Rebecca</cp:lastModifiedBy>
  <cp:revision/>
  <dcterms:created xsi:type="dcterms:W3CDTF">2002-01-23T12:13:56Z</dcterms:created>
  <dcterms:modified xsi:type="dcterms:W3CDTF">2022-04-25T13:46:19Z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0x010100E7BD6A8A66F7CB4BBA2B02F0531791BE0026A9A75CCCA16F4693F1FE45F71519DE002C95FB4D957A5C40B90047D2C1C5FA99</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123;#Epping Forest|24761d5c-0034-41a0-91d4-fbe95d5e6e34</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_docset_NoMedatataSyncRequired">
    <vt:lpwstr>False</vt:lpwstr>
  </property>
</Properties>
</file>