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lgbce.sharepoint.com/sites/ReviewSystem/Cannock chase/Review Documents/Review/0.5 Electoral Data/"/>
    </mc:Choice>
  </mc:AlternateContent>
  <xr:revisionPtr revIDLastSave="5" documentId="8_{F96A90A3-AD88-4E50-B3A6-51AFF526950E}" xr6:coauthVersionLast="47" xr6:coauthVersionMax="47" xr10:uidLastSave="{F35D8E1E-4FDF-4EDA-B2A0-BC2311F9A80B}"/>
  <bookViews>
    <workbookView xWindow="-80" yWindow="11920" windowWidth="19360" windowHeight="10360" activeTab="1" xr2:uid="{00000000-000D-0000-FFFF-FFFF00000000}"/>
  </bookViews>
  <sheets>
    <sheet name="Read me!" sheetId="6" r:id="rId1"/>
    <sheet name="Electoral data" sheetId="7" r:id="rId2"/>
  </sheets>
  <definedNames>
    <definedName name="_xlnm._FilterDatabase" localSheetId="1" hidden="1">'Electoral data'!$K$14:$P$76</definedName>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1" i="7" l="1"/>
  <c r="O21" i="7"/>
  <c r="M35" i="7"/>
  <c r="N35" i="7"/>
  <c r="O35" i="7"/>
  <c r="P35" i="7"/>
  <c r="M36" i="7"/>
  <c r="N36" i="7"/>
  <c r="O36" i="7"/>
  <c r="P36" i="7"/>
  <c r="M15" i="7"/>
  <c r="O15" i="7"/>
  <c r="M37" i="7"/>
  <c r="N37" i="7"/>
  <c r="O37" i="7"/>
  <c r="P37" i="7"/>
  <c r="M38" i="7"/>
  <c r="N38" i="7"/>
  <c r="O38" i="7"/>
  <c r="P38" i="7"/>
  <c r="M39" i="7"/>
  <c r="N39" i="7"/>
  <c r="O39" i="7"/>
  <c r="P39" i="7"/>
  <c r="M40" i="7"/>
  <c r="N40" i="7"/>
  <c r="O40" i="7"/>
  <c r="P40" i="7"/>
  <c r="M16" i="7"/>
  <c r="O16" i="7"/>
  <c r="M41" i="7"/>
  <c r="N41" i="7"/>
  <c r="O41" i="7"/>
  <c r="P41" i="7"/>
  <c r="M42" i="7"/>
  <c r="N42" i="7"/>
  <c r="O42" i="7"/>
  <c r="P42" i="7"/>
  <c r="M43" i="7"/>
  <c r="N43" i="7"/>
  <c r="O43" i="7"/>
  <c r="P43" i="7"/>
  <c r="M44" i="7"/>
  <c r="N44" i="7"/>
  <c r="O44" i="7"/>
  <c r="P44" i="7"/>
  <c r="M17" i="7"/>
  <c r="O17" i="7"/>
  <c r="M45" i="7"/>
  <c r="N45" i="7"/>
  <c r="O45" i="7"/>
  <c r="P45" i="7"/>
  <c r="M46" i="7"/>
  <c r="N46" i="7"/>
  <c r="O46" i="7"/>
  <c r="P46" i="7"/>
  <c r="M47" i="7"/>
  <c r="N47" i="7"/>
  <c r="O47" i="7"/>
  <c r="P47" i="7"/>
  <c r="M18" i="7"/>
  <c r="O18" i="7"/>
  <c r="M48" i="7"/>
  <c r="N48" i="7"/>
  <c r="O48" i="7"/>
  <c r="P48" i="7"/>
  <c r="M49" i="7"/>
  <c r="N49" i="7"/>
  <c r="O49" i="7"/>
  <c r="P49" i="7"/>
  <c r="M50" i="7"/>
  <c r="N50" i="7"/>
  <c r="O50" i="7"/>
  <c r="P50" i="7"/>
  <c r="M51" i="7"/>
  <c r="N51" i="7"/>
  <c r="O51" i="7"/>
  <c r="P51" i="7"/>
  <c r="M19" i="7"/>
  <c r="O19" i="7"/>
  <c r="M52" i="7"/>
  <c r="N52" i="7"/>
  <c r="O52" i="7"/>
  <c r="P52" i="7"/>
  <c r="M53" i="7"/>
  <c r="N53" i="7"/>
  <c r="O53" i="7"/>
  <c r="P53" i="7"/>
  <c r="M54" i="7"/>
  <c r="N54" i="7"/>
  <c r="O54" i="7"/>
  <c r="P54" i="7"/>
  <c r="M55" i="7"/>
  <c r="N55" i="7"/>
  <c r="O55" i="7"/>
  <c r="P55" i="7"/>
  <c r="M20" i="7"/>
  <c r="O20" i="7"/>
  <c r="M56" i="7"/>
  <c r="N56" i="7"/>
  <c r="O56" i="7"/>
  <c r="P56" i="7"/>
  <c r="M57" i="7"/>
  <c r="N57" i="7"/>
  <c r="O57" i="7"/>
  <c r="P57" i="7"/>
  <c r="M58" i="7"/>
  <c r="N58" i="7"/>
  <c r="O58" i="7"/>
  <c r="P58" i="7"/>
  <c r="M59" i="7"/>
  <c r="N59" i="7"/>
  <c r="O59" i="7"/>
  <c r="P59" i="7"/>
  <c r="M24" i="7"/>
  <c r="O24" i="7"/>
  <c r="M60" i="7"/>
  <c r="N60" i="7"/>
  <c r="O60" i="7"/>
  <c r="P60" i="7"/>
  <c r="M22" i="7"/>
  <c r="O22" i="7"/>
  <c r="M61" i="7"/>
  <c r="N61" i="7"/>
  <c r="O61" i="7"/>
  <c r="P61" i="7"/>
  <c r="M62" i="7"/>
  <c r="N62" i="7"/>
  <c r="O62" i="7"/>
  <c r="P62" i="7"/>
  <c r="M23" i="7"/>
  <c r="O23" i="7"/>
  <c r="M63" i="7"/>
  <c r="N63" i="7"/>
  <c r="O63" i="7"/>
  <c r="P63" i="7"/>
  <c r="M64" i="7"/>
  <c r="N64" i="7"/>
  <c r="O64" i="7"/>
  <c r="P64" i="7"/>
  <c r="M65" i="7"/>
  <c r="N65" i="7"/>
  <c r="O65" i="7"/>
  <c r="P65" i="7"/>
  <c r="M25" i="7"/>
  <c r="O25" i="7"/>
  <c r="M66" i="7"/>
  <c r="N66" i="7"/>
  <c r="O66" i="7"/>
  <c r="P66" i="7"/>
  <c r="M67" i="7"/>
  <c r="N67" i="7"/>
  <c r="O67" i="7"/>
  <c r="P67" i="7"/>
  <c r="M68" i="7"/>
  <c r="N68" i="7"/>
  <c r="O68" i="7"/>
  <c r="P68" i="7"/>
  <c r="M69" i="7"/>
  <c r="N69" i="7"/>
  <c r="O69" i="7"/>
  <c r="P69" i="7"/>
  <c r="M26" i="7"/>
  <c r="O26" i="7"/>
  <c r="M70" i="7"/>
  <c r="N70" i="7"/>
  <c r="O70" i="7"/>
  <c r="P70" i="7"/>
  <c r="M71" i="7"/>
  <c r="N71" i="7"/>
  <c r="O71" i="7"/>
  <c r="P71" i="7"/>
  <c r="M27" i="7"/>
  <c r="O27" i="7"/>
  <c r="M72" i="7"/>
  <c r="N72" i="7"/>
  <c r="O72" i="7"/>
  <c r="P72" i="7"/>
  <c r="M73" i="7"/>
  <c r="N73" i="7"/>
  <c r="O73" i="7"/>
  <c r="P73" i="7"/>
  <c r="M28" i="7"/>
  <c r="O28" i="7"/>
  <c r="M74" i="7"/>
  <c r="N74" i="7"/>
  <c r="O74" i="7"/>
  <c r="P74" i="7"/>
  <c r="M75" i="7"/>
  <c r="N75" i="7"/>
  <c r="O75" i="7"/>
  <c r="P75" i="7"/>
  <c r="M76" i="7"/>
  <c r="N76" i="7"/>
  <c r="O76" i="7"/>
  <c r="P76" i="7"/>
  <c r="M29" i="7"/>
  <c r="O29" i="7"/>
  <c r="M77" i="7"/>
  <c r="N77" i="7"/>
  <c r="O77" i="7"/>
  <c r="P77" i="7"/>
  <c r="M78" i="7"/>
  <c r="N78" i="7"/>
  <c r="O78" i="7"/>
  <c r="P78" i="7"/>
  <c r="M79" i="7"/>
  <c r="N79" i="7"/>
  <c r="O79" i="7"/>
  <c r="P79" i="7"/>
  <c r="O31" i="7"/>
  <c r="O34" i="7"/>
  <c r="O32" i="7"/>
  <c r="M30" i="7"/>
  <c r="M14" i="7"/>
  <c r="M31" i="7"/>
  <c r="M32" i="7"/>
  <c r="N32" i="7" s="1"/>
  <c r="M33" i="7"/>
  <c r="O33" i="7"/>
  <c r="M34" i="7"/>
  <c r="M80" i="7"/>
  <c r="N80" i="7"/>
  <c r="O80" i="7"/>
  <c r="P80" i="7"/>
  <c r="M81" i="7"/>
  <c r="N81" i="7"/>
  <c r="O81" i="7"/>
  <c r="P81" i="7"/>
  <c r="M82" i="7"/>
  <c r="N82" i="7"/>
  <c r="O82" i="7"/>
  <c r="P82" i="7"/>
  <c r="M83" i="7"/>
  <c r="N83" i="7"/>
  <c r="O83" i="7"/>
  <c r="P83" i="7"/>
  <c r="M84" i="7"/>
  <c r="N84" i="7"/>
  <c r="O84" i="7"/>
  <c r="P84" i="7"/>
  <c r="M85" i="7"/>
  <c r="N85" i="7"/>
  <c r="O85" i="7"/>
  <c r="P85" i="7"/>
  <c r="M86" i="7"/>
  <c r="N86" i="7"/>
  <c r="O86" i="7"/>
  <c r="P86" i="7"/>
  <c r="M87" i="7"/>
  <c r="N87" i="7"/>
  <c r="O87" i="7"/>
  <c r="P87" i="7"/>
  <c r="M88" i="7"/>
  <c r="N88" i="7"/>
  <c r="O88" i="7"/>
  <c r="P88" i="7"/>
  <c r="M89" i="7"/>
  <c r="N89" i="7"/>
  <c r="O89" i="7"/>
  <c r="P89" i="7"/>
  <c r="M90" i="7"/>
  <c r="N90" i="7"/>
  <c r="O90" i="7"/>
  <c r="P90" i="7"/>
  <c r="M91" i="7"/>
  <c r="N91" i="7"/>
  <c r="O91" i="7"/>
  <c r="P91" i="7"/>
  <c r="O14" i="7"/>
  <c r="M4" i="7"/>
  <c r="L4" i="7"/>
  <c r="L5" i="7"/>
  <c r="O30" i="7"/>
  <c r="N34" i="7"/>
  <c r="N30" i="7"/>
  <c r="N33" i="7"/>
  <c r="N31" i="7"/>
  <c r="N14" i="7"/>
  <c r="M5" i="7" l="1"/>
  <c r="L6" i="7"/>
  <c r="P34" i="7"/>
  <c r="P33" i="7"/>
  <c r="P30" i="7"/>
  <c r="P32" i="7"/>
  <c r="P14" i="7"/>
  <c r="N18" i="7" l="1"/>
  <c r="N23" i="7"/>
  <c r="N17" i="7"/>
  <c r="N27" i="7"/>
  <c r="N15" i="7"/>
  <c r="N20" i="7"/>
  <c r="N16" i="7"/>
  <c r="N25" i="7"/>
  <c r="N26" i="7"/>
  <c r="N24" i="7"/>
  <c r="N19" i="7"/>
  <c r="N21" i="7"/>
  <c r="N29" i="7"/>
  <c r="N28" i="7"/>
  <c r="N22" i="7"/>
  <c r="M6" i="7"/>
  <c r="P19" i="7" s="1"/>
  <c r="O5" i="7"/>
  <c r="P31" i="7"/>
  <c r="P26" i="7" l="1"/>
  <c r="P17" i="7"/>
  <c r="P15" i="7"/>
  <c r="P16" i="7"/>
  <c r="P23" i="7"/>
  <c r="P29" i="7"/>
  <c r="P20" i="7"/>
  <c r="P28" i="7"/>
  <c r="P22" i="7"/>
  <c r="P24" i="7"/>
  <c r="P27" i="7"/>
  <c r="P21" i="7"/>
  <c r="P25" i="7"/>
  <c r="P18" i="7"/>
</calcChain>
</file>

<file path=xl/sharedStrings.xml><?xml version="1.0" encoding="utf-8"?>
<sst xmlns="http://schemas.openxmlformats.org/spreadsheetml/2006/main" count="294" uniqueCount="169">
  <si>
    <t>LGBCE Review Officer</t>
  </si>
  <si>
    <t>Name:</t>
  </si>
  <si>
    <t>Ben Meredeen</t>
  </si>
  <si>
    <t>Email:</t>
  </si>
  <si>
    <t>ben.meredeen@lgbce.org.uk</t>
  </si>
  <si>
    <t>Telephone:</t>
  </si>
  <si>
    <t>03305001280</t>
  </si>
  <si>
    <t>Address:</t>
  </si>
  <si>
    <t>The Local Government Boundary Commission for England, 1st Floor, Windsor House,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</si>
  <si>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</si>
  <si>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</si>
  <si>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</si>
  <si>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</si>
  <si>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</si>
  <si>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</si>
  <si>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</si>
  <si>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</si>
  <si>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</si>
  <si>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</si>
  <si>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</si>
  <si>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</si>
  <si>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</si>
  <si>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</si>
  <si>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</si>
  <si>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</si>
  <si>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</si>
  <si>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</si>
  <si>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</si>
  <si>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</si>
  <si>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</si>
  <si>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</si>
  <si>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</si>
  <si>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</si>
  <si>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</si>
  <si>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</si>
  <si>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</si>
  <si>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</si>
  <si>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</si>
  <si>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</si>
  <si>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</si>
  <si>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</si>
  <si>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</si>
  <si>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</si>
  <si>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</si>
  <si>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</si>
  <si>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</si>
  <si>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</si>
  <si>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</si>
  <si>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</si>
  <si>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</si>
  <si>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</si>
  <si>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</si>
  <si>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2021</t>
  </si>
  <si>
    <t>Electorate 2028</t>
  </si>
  <si>
    <t>Name of ward</t>
  </si>
  <si>
    <t>Number of cllrs per ward</t>
  </si>
  <si>
    <t>Variance 2021</t>
  </si>
  <si>
    <t>Electorate 2027</t>
  </si>
  <si>
    <t>Variance 2027</t>
  </si>
  <si>
    <t>EX1</t>
  </si>
  <si>
    <t>Example 1</t>
  </si>
  <si>
    <t>Little Example</t>
  </si>
  <si>
    <t>Little and Even Littler</t>
  </si>
  <si>
    <t>Example</t>
  </si>
  <si>
    <t>EX2</t>
  </si>
  <si>
    <t>Example 2</t>
  </si>
  <si>
    <t>Even Littler Example</t>
  </si>
  <si>
    <t>EX3</t>
  </si>
  <si>
    <t>Example 3</t>
  </si>
  <si>
    <t>Medium Example</t>
  </si>
  <si>
    <t>EX4</t>
  </si>
  <si>
    <t>Example 4</t>
  </si>
  <si>
    <t>Big Example</t>
  </si>
  <si>
    <t>Big Example East</t>
  </si>
  <si>
    <t>EX5</t>
  </si>
  <si>
    <t>Example 5</t>
  </si>
  <si>
    <t>Big Example West</t>
  </si>
  <si>
    <t>AG1</t>
  </si>
  <si>
    <t>Rugeley Town Council</t>
  </si>
  <si>
    <t>Hagley</t>
  </si>
  <si>
    <t>AG2</t>
  </si>
  <si>
    <t>AG3</t>
  </si>
  <si>
    <t>BR1</t>
  </si>
  <si>
    <t>Brereton and Ravenhill</t>
  </si>
  <si>
    <t>BR2</t>
  </si>
  <si>
    <t>BR3</t>
  </si>
  <si>
    <t>BR4</t>
  </si>
  <si>
    <t>BR5</t>
  </si>
  <si>
    <t>CE1</t>
  </si>
  <si>
    <t>Cannock East</t>
  </si>
  <si>
    <t>CE2</t>
  </si>
  <si>
    <t>CE3</t>
  </si>
  <si>
    <t>CE4</t>
  </si>
  <si>
    <t>CE5</t>
  </si>
  <si>
    <t>CN1</t>
  </si>
  <si>
    <t>Cannock North</t>
  </si>
  <si>
    <t>CN2</t>
  </si>
  <si>
    <t>CN3</t>
  </si>
  <si>
    <t>CN4</t>
  </si>
  <si>
    <t>CS1</t>
  </si>
  <si>
    <t>Bridgtown</t>
  </si>
  <si>
    <t>Cannock South</t>
  </si>
  <si>
    <t>CS2</t>
  </si>
  <si>
    <t>CS3</t>
  </si>
  <si>
    <t>CS4</t>
  </si>
  <si>
    <t>CS5</t>
  </si>
  <si>
    <t>CW1</t>
  </si>
  <si>
    <t>Cannock West</t>
  </si>
  <si>
    <t>CW2</t>
  </si>
  <si>
    <t>CW3</t>
  </si>
  <si>
    <t>CW4</t>
  </si>
  <si>
    <t>CW5</t>
  </si>
  <si>
    <t>EH1</t>
  </si>
  <si>
    <t>Etching Hill</t>
  </si>
  <si>
    <t>Etchinghill and The Heath</t>
  </si>
  <si>
    <t>EH2</t>
  </si>
  <si>
    <t>EH3</t>
  </si>
  <si>
    <t>EH4</t>
  </si>
  <si>
    <t>EH5</t>
  </si>
  <si>
    <t>Brindley Heath</t>
  </si>
  <si>
    <t>Chase Side</t>
  </si>
  <si>
    <t>GH1</t>
  </si>
  <si>
    <t>Hednesford Town Council</t>
  </si>
  <si>
    <t>Pye Green</t>
  </si>
  <si>
    <t>Hednesford Green Heath</t>
  </si>
  <si>
    <t>GH2</t>
  </si>
  <si>
    <t>HG1</t>
  </si>
  <si>
    <t>Heath Hayes &amp; Wimblebury</t>
  </si>
  <si>
    <t>Hawks Green</t>
  </si>
  <si>
    <t>HG2</t>
  </si>
  <si>
    <t>HG3</t>
  </si>
  <si>
    <t>New Heath Hayes</t>
  </si>
  <si>
    <t>HH1</t>
  </si>
  <si>
    <t>Old Heath Hayes</t>
  </si>
  <si>
    <t>Heath Hayes East &amp; Wimblebury</t>
  </si>
  <si>
    <t>HH2</t>
  </si>
  <si>
    <t>HH3</t>
  </si>
  <si>
    <t>HH4</t>
  </si>
  <si>
    <t>Wimblebury</t>
  </si>
  <si>
    <t>HN1</t>
  </si>
  <si>
    <t>West Hill</t>
  </si>
  <si>
    <t>Hednesford North</t>
  </si>
  <si>
    <t>HN2</t>
  </si>
  <si>
    <t>HN3</t>
  </si>
  <si>
    <t>HN4</t>
  </si>
  <si>
    <t>HN5</t>
  </si>
  <si>
    <t>Brindley Village</t>
  </si>
  <si>
    <t>HS1</t>
  </si>
  <si>
    <t>Anglesey</t>
  </si>
  <si>
    <t>Hednesford South</t>
  </si>
  <si>
    <t>HS2</t>
  </si>
  <si>
    <t>HS3</t>
  </si>
  <si>
    <t>NC1</t>
  </si>
  <si>
    <t>Norton Canes</t>
  </si>
  <si>
    <t>NC2</t>
  </si>
  <si>
    <t>NC3</t>
  </si>
  <si>
    <t>RR1</t>
  </si>
  <si>
    <t>Rawnsley</t>
  </si>
  <si>
    <t>RR2</t>
  </si>
  <si>
    <t>RR3</t>
  </si>
  <si>
    <t>Cannock Wood</t>
  </si>
  <si>
    <t>RR4</t>
  </si>
  <si>
    <t>WS1</t>
  </si>
  <si>
    <t>Western Springs South</t>
  </si>
  <si>
    <t>Western Springs</t>
  </si>
  <si>
    <t>WS2</t>
  </si>
  <si>
    <t>Western Springs North</t>
  </si>
  <si>
    <t>WS3</t>
  </si>
  <si>
    <t>WS4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</si>
</sst>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5" x14ac:knownFonts="1">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s>
  <fills count="36">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27">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56">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7" applyNumberFormat="0" applyAlignment="0" applyProtection="0"/>
    <xf numFmtId="0" fontId="21" fillId="30" borderId="18"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9"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20" applyNumberFormat="0" applyFill="0" applyAlignment="0" applyProtection="0"/>
    <xf numFmtId="0" fontId="2" fillId="0" borderId="0" applyNumberFormat="0" applyFon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7" applyNumberFormat="0" applyAlignment="0" applyProtection="0"/>
    <xf numFmtId="0" fontId="28" fillId="0" borderId="22"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3" applyNumberFormat="0" applyFont="0" applyAlignment="0" applyProtection="0"/>
    <xf numFmtId="0" fontId="30" fillId="29" borderId="24"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5"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cellStyleXfs>
  <cellXfs count="93">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13"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8" xfId="0" applyFont="1" applyFill="1" applyBorder="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0" fillId="3" borderId="12" xfId="0" applyFill="1" applyBorder="1" applyAlignment="1">
      <alignment vertical="center"/>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49" fontId="0" fillId="2" borderId="0" xfId="0" applyNumberFormat="1" applyFill="1" applyAlignment="1" applyProtection="1">
      <alignment vertical="center"/>
      <protection locked="0"/>
    </xf>
    <xf numFmtId="0" fontId="3"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wrapText="1"/>
      <protection locked="0"/>
    </xf>
    <xf numFmtId="0" fontId="7" fillId="3" borderId="0" xfId="0" applyFont="1" applyFill="1" applyAlignment="1">
      <alignment horizontal="center"/>
    </xf>
    <xf numFmtId="3" fontId="9" fillId="3" borderId="0" xfId="0" applyNumberFormat="1" applyFont="1" applyFill="1" applyAlignment="1">
      <alignment horizontal="center"/>
    </xf>
    <xf numFmtId="0" fontId="0" fillId="3" borderId="0" xfId="0" applyFill="1" applyAlignment="1">
      <alignment horizontal="center"/>
    </xf>
    <xf numFmtId="0" fontId="6" fillId="2" borderId="6" xfId="0" applyFont="1" applyFill="1" applyBorder="1" applyAlignment="1">
      <alignment horizontal="center" wrapText="1"/>
    </xf>
    <xf numFmtId="0" fontId="2" fillId="3" borderId="2" xfId="0" applyFont="1" applyFill="1" applyBorder="1" applyAlignment="1">
      <alignment horizontal="center" wrapText="1"/>
    </xf>
    <xf numFmtId="0" fontId="15" fillId="0" borderId="0" xfId="0" applyFont="1" applyAlignment="1">
      <alignment horizontal="center" wrapText="1"/>
    </xf>
    <xf numFmtId="0" fontId="34" fillId="0" borderId="0" xfId="47" applyFont="1" applyAlignment="1">
      <alignment horizontal="center"/>
    </xf>
    <xf numFmtId="0" fontId="3" fillId="0" borderId="0" xfId="0" applyFont="1" applyAlignment="1" applyProtection="1">
      <alignment horizontal="center"/>
      <protection locked="0"/>
    </xf>
    <xf numFmtId="0" fontId="3" fillId="35" borderId="26" xfId="0" applyFont="1" applyFill="1" applyBorder="1" applyAlignment="1">
      <alignment horizontal="left" vertical="center"/>
    </xf>
    <xf numFmtId="0" fontId="3" fillId="35" borderId="26" xfId="0" applyFont="1" applyFill="1" applyBorder="1" applyAlignment="1">
      <alignment horizontal="left"/>
    </xf>
    <xf numFmtId="0" fontId="3" fillId="0" borderId="26" xfId="0" applyFont="1" applyBorder="1" applyAlignment="1">
      <alignment horizontal="left"/>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3" fillId="3" borderId="0" xfId="0" applyFont="1" applyFill="1" applyAlignment="1">
      <alignment horizontal="center"/>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3" xfId="0" applyFont="1" applyFill="1" applyBorder="1" applyAlignment="1">
      <alignment horizontal="center" wrapText="1"/>
    </xf>
    <xf numFmtId="0" fontId="13"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2" xfId="0" applyFont="1" applyFill="1" applyBorder="1" applyAlignment="1">
      <alignment vertical="center" wrapText="1"/>
    </xf>
    <xf numFmtId="0" fontId="2" fillId="0" borderId="0" xfId="0" applyFont="1" applyAlignment="1" applyProtection="1">
      <alignment vertical="center" wrapText="1"/>
      <protection locked="0"/>
    </xf>
    <xf numFmtId="0" fontId="2" fillId="3" borderId="4" xfId="0" applyFont="1" applyFill="1" applyBorder="1" applyAlignment="1">
      <alignment vertical="center" wrapText="1"/>
    </xf>
    <xf numFmtId="1" fontId="2" fillId="3" borderId="0" xfId="0" applyNumberFormat="1" applyFont="1" applyFill="1" applyAlignment="1">
      <alignmen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9" xfId="0" applyFont="1" applyFill="1" applyBorder="1" applyAlignment="1">
      <alignment horizontal="center" wrapText="1"/>
    </xf>
    <xf numFmtId="0" fontId="13" fillId="3" borderId="9" xfId="0" applyFont="1" applyFill="1" applyBorder="1" applyAlignment="1">
      <alignment horizontal="center" vertical="center" wrapText="1"/>
    </xf>
    <xf numFmtId="1" fontId="3" fillId="0" borderId="0" xfId="0" applyNumberFormat="1" applyFont="1" applyAlignment="1" applyProtection="1">
      <alignment horizontal="center" vertical="center"/>
      <protection locked="0"/>
    </xf>
    <xf numFmtId="0" fontId="2" fillId="3" borderId="0" xfId="0" applyFont="1" applyFill="1" applyAlignment="1">
      <alignment horizontal="lef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5" fillId="3" borderId="0" xfId="0" applyFont="1" applyFill="1" applyAlignment="1">
      <alignment horizontal="left" vertical="center"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en.meredeen@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workbookViewId="0">
      <selection activeCell="C10" sqref="C10"/>
    </sheetView>
  </sheetViews>
  <sheetFormatPr defaultColWidth="8.88671875" defaultRowHeight="15" x14ac:dyDescent="0.2"/>
  <cols>
    <col min="1" max="2" width="8.88671875" style="1"/>
    <col min="3" max="3" width="75.33203125" style="1" customWidth="1"/>
    <col min="4" max="16384" width="8.88671875" style="1"/>
  </cols>
  <sheetData>
    <row r="2" spans="2:3" ht="15.75" x14ac:dyDescent="0.25">
      <c r="B2" s="61" t="s">
        <v>0</v>
      </c>
    </row>
    <row r="3" spans="2:3" x14ac:dyDescent="0.2">
      <c r="B3" s="17" t="s">
        <v>1</v>
      </c>
      <c r="C3" s="19" t="s">
        <v>2</v>
      </c>
    </row>
    <row r="4" spans="2:3" x14ac:dyDescent="0.2">
      <c r="B4" s="17" t="s">
        <v>3</v>
      </c>
      <c r="C4" s="36" t="s">
        <v>4</v>
      </c>
    </row>
    <row r="5" spans="2:3" x14ac:dyDescent="0.2">
      <c r="B5" s="17" t="s">
        <v>5</v>
      </c>
      <c r="C5" s="43" t="s">
        <v>6</v>
      </c>
    </row>
    <row r="6" spans="2:3" ht="18" customHeight="1" x14ac:dyDescent="0.2">
      <c r="B6" s="17" t="s">
        <v>7</v>
      </c>
      <c r="C6" s="41" t="s">
        <v>8</v>
      </c>
    </row>
    <row r="9" spans="2:3" ht="15.75" x14ac:dyDescent="0.25">
      <c r="B9" s="61" t="s">
        <v>9</v>
      </c>
    </row>
    <row r="10" spans="2:3" x14ac:dyDescent="0.2">
      <c r="B10" s="17" t="s">
        <v>1</v>
      </c>
      <c r="C10" s="38"/>
    </row>
    <row r="11" spans="2:3" x14ac:dyDescent="0.2">
      <c r="B11" s="17" t="s">
        <v>3</v>
      </c>
      <c r="C11" s="36"/>
    </row>
    <row r="12" spans="2:3" x14ac:dyDescent="0.2">
      <c r="B12" s="17" t="s">
        <v>5</v>
      </c>
      <c r="C12" s="19"/>
    </row>
    <row r="13" spans="2:3" x14ac:dyDescent="0.2">
      <c r="B13" s="17" t="s">
        <v>7</v>
      </c>
      <c r="C13" s="19"/>
    </row>
    <row r="14" spans="2:3" x14ac:dyDescent="0.2">
      <c r="B14" s="17"/>
      <c r="C14" s="19"/>
    </row>
    <row r="15" spans="2:3" ht="15.75" x14ac:dyDescent="0.25">
      <c r="B15" s="61" t="s">
        <v>10</v>
      </c>
    </row>
    <row r="17" spans="2:3" ht="45" x14ac:dyDescent="0.2">
      <c r="B17" s="16" t="s">
        <v>11</v>
      </c>
      <c r="C17" s="18" t="s">
        <v>12</v>
      </c>
    </row>
    <row r="18" spans="2:3" ht="60" x14ac:dyDescent="0.2">
      <c r="B18" s="16" t="s">
        <v>13</v>
      </c>
      <c r="C18" s="18" t="s">
        <v>14</v>
      </c>
    </row>
    <row r="19" spans="2:3" ht="60" x14ac:dyDescent="0.2">
      <c r="B19" s="16" t="s">
        <v>15</v>
      </c>
      <c r="C19" s="18" t="s">
        <v>16</v>
      </c>
    </row>
    <row r="20" spans="2:3" ht="48" customHeight="1" x14ac:dyDescent="0.2">
      <c r="B20" s="16" t="s">
        <v>17</v>
      </c>
      <c r="C20" s="18" t="s">
        <v>18</v>
      </c>
    </row>
    <row r="21" spans="2:3" ht="30" x14ac:dyDescent="0.2">
      <c r="B21" s="16" t="s">
        <v>19</v>
      </c>
      <c r="C21" s="18" t="s">
        <v>20</v>
      </c>
    </row>
    <row r="22" spans="2:3" ht="103.5" customHeight="1" x14ac:dyDescent="0.2">
      <c r="B22" s="16" t="s">
        <v>21</v>
      </c>
      <c r="C22" s="18" t="s">
        <v>22</v>
      </c>
    </row>
    <row r="23" spans="2:3" ht="15.75" x14ac:dyDescent="0.25">
      <c r="B23" s="61" t="s">
        <v>23</v>
      </c>
    </row>
    <row r="24" spans="2:3" x14ac:dyDescent="0.2">
      <c r="B24" s="16"/>
      <c r="C24" s="18"/>
    </row>
    <row r="25" spans="2:3" ht="58.5" customHeight="1" x14ac:dyDescent="0.2">
      <c r="B25" s="16" t="s">
        <v>11</v>
      </c>
      <c r="C25" s="35" t="s">
        <v>24</v>
      </c>
    </row>
    <row r="26" spans="2:3" ht="60" customHeight="1" x14ac:dyDescent="0.2">
      <c r="B26" s="16" t="s">
        <v>13</v>
      </c>
      <c r="C26" s="35" t="s">
        <v>25</v>
      </c>
    </row>
    <row r="27" spans="2:3" ht="60" x14ac:dyDescent="0.2">
      <c r="B27" s="16" t="s">
        <v>15</v>
      </c>
      <c r="C27" s="35" t="s">
        <v>26</v>
      </c>
    </row>
    <row r="28" spans="2:3" x14ac:dyDescent="0.2">
      <c r="C28" s="35"/>
    </row>
    <row r="29" spans="2:3" x14ac:dyDescent="0.2">
      <c r="C29" s="35"/>
    </row>
    <row r="30" spans="2:3" x14ac:dyDescent="0.2">
      <c r="C30" s="35"/>
    </row>
    <row r="31" spans="2:3" x14ac:dyDescent="0.2">
      <c r="C31" s="35"/>
    </row>
    <row r="32" spans="2:3" x14ac:dyDescent="0.2">
      <c r="C32" s="35"/>
    </row>
    <row r="33" spans="3:3" x14ac:dyDescent="0.2">
      <c r="C33" s="35"/>
    </row>
    <row r="34" spans="3:3" x14ac:dyDescent="0.2">
      <c r="C34" s="35"/>
    </row>
    <row r="35" spans="3:3" x14ac:dyDescent="0.2">
      <c r="C35" s="35"/>
    </row>
    <row r="36" spans="3:3" x14ac:dyDescent="0.2">
      <c r="C36" s="35"/>
    </row>
  </sheetData>
  <phoneticPr fontId="5" type="noConversion"/>
  <hyperlinks>
    <hyperlink ref="C4" r:id="rId1" xr:uid="{3216BA7E-4B88-4351-ADC2-CBED452DA97C}"/>
  </hyperlinks>
  <pageMargins left="0.74803149606299213" right="0.74803149606299213" top="0.98425196850393704" bottom="0.98425196850393704" header="0.51181102362204722" footer="0.51181102362204722"/>
  <pageSetup paperSize="9" scale="7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91"/>
  <sheetViews>
    <sheetView tabSelected="1" topLeftCell="G4" zoomScale="72" workbookViewId="0">
      <selection activeCell="O15" sqref="O15:O29"/>
    </sheetView>
  </sheetViews>
  <sheetFormatPr defaultColWidth="8.88671875" defaultRowHeight="15" x14ac:dyDescent="0.2"/>
  <cols>
    <col min="1" max="1" width="2.77734375" style="6" customWidth="1"/>
    <col min="2" max="2" width="9.88671875" style="7" customWidth="1"/>
    <col min="3" max="5" width="23" style="5" customWidth="1"/>
    <col min="6" max="6" width="25.33203125" style="5" customWidth="1"/>
    <col min="7" max="7" width="28.6640625" style="5" customWidth="1"/>
    <col min="8" max="8" width="12.21875" style="52" customWidth="1"/>
    <col min="9" max="9" width="12.21875" style="12" customWidth="1"/>
    <col min="10" max="10" width="2.77734375" style="6" customWidth="1"/>
    <col min="11" max="11" width="27.44140625" style="6" customWidth="1"/>
    <col min="12" max="16" width="12.88671875" style="7" customWidth="1"/>
    <col min="17" max="16384" width="8.88671875" style="6"/>
  </cols>
  <sheetData>
    <row r="2" spans="1:20" s="20" customFormat="1" ht="18.75" x14ac:dyDescent="0.25">
      <c r="B2" s="22" t="s">
        <v>27</v>
      </c>
      <c r="C2" s="22"/>
      <c r="D2" s="22"/>
      <c r="E2" s="22"/>
      <c r="F2" s="22"/>
      <c r="G2" s="22"/>
      <c r="H2" s="50"/>
      <c r="I2" s="23"/>
      <c r="L2" s="21"/>
      <c r="M2" s="21"/>
      <c r="N2" s="21"/>
      <c r="O2" s="21"/>
      <c r="P2" s="21"/>
    </row>
    <row r="3" spans="1:20" s="24" customFormat="1" ht="15.75" x14ac:dyDescent="0.25">
      <c r="A3" s="62"/>
      <c r="B3" s="40"/>
      <c r="C3" s="40"/>
      <c r="D3" s="40"/>
      <c r="E3" s="40"/>
      <c r="F3" s="40"/>
      <c r="G3" s="34"/>
      <c r="H3" s="63"/>
      <c r="I3" s="64"/>
      <c r="J3" s="62"/>
      <c r="K3" s="27" t="s">
        <v>28</v>
      </c>
      <c r="L3" s="65">
        <v>2021</v>
      </c>
      <c r="M3" s="65">
        <v>2028</v>
      </c>
      <c r="N3" s="66"/>
      <c r="O3" s="66"/>
      <c r="P3" s="66"/>
      <c r="Q3" s="62"/>
      <c r="R3" s="62"/>
      <c r="S3" s="62"/>
      <c r="T3" s="62"/>
    </row>
    <row r="4" spans="1:20" s="24" customFormat="1" ht="15" customHeight="1" x14ac:dyDescent="0.2">
      <c r="A4" s="62"/>
      <c r="B4" s="88" t="s">
        <v>29</v>
      </c>
      <c r="C4" s="88"/>
      <c r="D4" s="88"/>
      <c r="E4" s="88"/>
      <c r="F4" s="88"/>
      <c r="G4" s="62"/>
      <c r="H4" s="68"/>
      <c r="I4" s="62"/>
      <c r="J4" s="62"/>
      <c r="K4" s="25" t="s">
        <v>30</v>
      </c>
      <c r="L4" s="26">
        <f>SUM(L14:L91)</f>
        <v>41</v>
      </c>
      <c r="M4" s="26">
        <f>SUM(L14:L91)</f>
        <v>41</v>
      </c>
      <c r="N4" s="66"/>
      <c r="O4" s="66"/>
      <c r="P4" s="66"/>
      <c r="Q4" s="62"/>
      <c r="R4" s="62"/>
      <c r="S4" s="62"/>
      <c r="T4" s="62"/>
    </row>
    <row r="5" spans="1:20" s="24" customFormat="1" ht="15" customHeight="1" x14ac:dyDescent="0.2">
      <c r="A5" s="62"/>
      <c r="B5" s="88"/>
      <c r="C5" s="88"/>
      <c r="D5" s="88"/>
      <c r="E5" s="88"/>
      <c r="F5" s="88"/>
      <c r="G5" s="33"/>
      <c r="H5" s="51"/>
      <c r="I5" s="26"/>
      <c r="J5" s="62"/>
      <c r="K5" s="25" t="s">
        <v>31</v>
      </c>
      <c r="L5" s="26">
        <f>SUM(H20:H91)</f>
        <v>76335</v>
      </c>
      <c r="M5" s="26">
        <f>SUM(I20:I91)</f>
        <v>82339.093763860612</v>
      </c>
      <c r="N5" s="66"/>
      <c r="O5" s="66">
        <f>M5/L5</f>
        <v>1.0786545328337016</v>
      </c>
      <c r="P5" s="66"/>
      <c r="Q5" s="62"/>
      <c r="R5" s="62"/>
      <c r="S5" s="62"/>
      <c r="T5" s="62"/>
    </row>
    <row r="6" spans="1:20" s="24" customFormat="1" ht="15.75" customHeight="1" x14ac:dyDescent="0.2">
      <c r="A6" s="62"/>
      <c r="B6" s="88"/>
      <c r="C6" s="88"/>
      <c r="D6" s="88"/>
      <c r="E6" s="88"/>
      <c r="F6" s="88"/>
      <c r="G6" s="62"/>
      <c r="H6" s="68"/>
      <c r="I6" s="62"/>
      <c r="J6" s="62"/>
      <c r="K6" s="25" t="s">
        <v>32</v>
      </c>
      <c r="L6" s="26">
        <f>L5/L4</f>
        <v>1861.8292682926829</v>
      </c>
      <c r="M6" s="26">
        <f>M5/M4</f>
        <v>2008.2705796063565</v>
      </c>
      <c r="N6" s="66"/>
      <c r="O6" s="66"/>
      <c r="P6" s="66"/>
      <c r="Q6" s="62"/>
      <c r="R6" s="62"/>
      <c r="S6" s="62"/>
      <c r="T6" s="62"/>
    </row>
    <row r="7" spans="1:20" s="24" customFormat="1" ht="15.75" customHeight="1" x14ac:dyDescent="0.2">
      <c r="A7" s="62"/>
      <c r="B7" s="67"/>
      <c r="C7" s="67"/>
      <c r="D7" s="67"/>
      <c r="E7" s="67"/>
      <c r="F7" s="67"/>
      <c r="G7" s="62"/>
      <c r="H7" s="68"/>
      <c r="I7" s="62"/>
      <c r="J7" s="62"/>
      <c r="K7" s="33"/>
      <c r="L7" s="26"/>
      <c r="M7" s="26"/>
      <c r="N7" s="66"/>
      <c r="O7" s="66"/>
      <c r="P7" s="66"/>
      <c r="Q7" s="62"/>
      <c r="R7" s="62"/>
      <c r="S7" s="62"/>
      <c r="T7" s="62"/>
    </row>
    <row r="8" spans="1:20" s="24" customFormat="1" ht="15.75" customHeight="1" x14ac:dyDescent="0.2">
      <c r="A8" s="62"/>
      <c r="B8" s="92" t="s">
        <v>33</v>
      </c>
      <c r="C8" s="92"/>
      <c r="D8" s="92"/>
      <c r="E8" s="92"/>
      <c r="F8" s="92"/>
      <c r="G8" s="62"/>
      <c r="H8" s="68"/>
      <c r="I8" s="62"/>
      <c r="J8" s="62"/>
      <c r="K8" s="33"/>
      <c r="L8" s="26"/>
      <c r="M8" s="26"/>
      <c r="N8" s="66"/>
      <c r="O8" s="66"/>
      <c r="P8" s="37" t="s">
        <v>34</v>
      </c>
      <c r="Q8" s="62"/>
      <c r="R8" s="62"/>
      <c r="S8" s="62"/>
      <c r="T8" s="62"/>
    </row>
    <row r="9" spans="1:20" x14ac:dyDescent="0.2">
      <c r="L9" s="6"/>
      <c r="M9" s="6"/>
    </row>
    <row r="10" spans="1:20" ht="51" customHeight="1" x14ac:dyDescent="0.2">
      <c r="B10" s="15" t="s">
        <v>35</v>
      </c>
      <c r="C10" s="15" t="s">
        <v>36</v>
      </c>
      <c r="D10" s="15" t="s">
        <v>37</v>
      </c>
      <c r="E10" s="15" t="s">
        <v>38</v>
      </c>
      <c r="F10" s="15" t="s">
        <v>39</v>
      </c>
      <c r="G10" s="15" t="s">
        <v>40</v>
      </c>
      <c r="H10" s="53" t="s">
        <v>41</v>
      </c>
      <c r="I10" s="15" t="s">
        <v>42</v>
      </c>
      <c r="J10" s="31"/>
      <c r="K10" s="15" t="s">
        <v>43</v>
      </c>
      <c r="L10" s="32" t="s">
        <v>44</v>
      </c>
      <c r="M10" s="89" t="s">
        <v>45</v>
      </c>
      <c r="N10" s="90"/>
      <c r="O10" s="90"/>
      <c r="P10" s="91"/>
    </row>
    <row r="11" spans="1:20" ht="15.75" thickBot="1" x14ac:dyDescent="0.25"/>
    <row r="12" spans="1:20" s="4" customFormat="1" ht="32.25" thickBot="1" x14ac:dyDescent="0.3">
      <c r="A12" s="69"/>
      <c r="B12" s="42" t="s">
        <v>46</v>
      </c>
      <c r="C12" s="70" t="s">
        <v>47</v>
      </c>
      <c r="D12" s="70" t="s">
        <v>48</v>
      </c>
      <c r="E12" s="70" t="s">
        <v>49</v>
      </c>
      <c r="F12" s="70" t="s">
        <v>50</v>
      </c>
      <c r="G12" s="70" t="s">
        <v>51</v>
      </c>
      <c r="H12" s="54" t="s">
        <v>52</v>
      </c>
      <c r="I12" s="42" t="s">
        <v>53</v>
      </c>
      <c r="J12" s="69"/>
      <c r="K12" s="71" t="s">
        <v>54</v>
      </c>
      <c r="L12" s="42" t="s">
        <v>55</v>
      </c>
      <c r="M12" s="72" t="s">
        <v>52</v>
      </c>
      <c r="N12" s="42" t="s">
        <v>56</v>
      </c>
      <c r="O12" s="72" t="s">
        <v>57</v>
      </c>
      <c r="P12" s="42" t="s">
        <v>58</v>
      </c>
      <c r="Q12" s="69"/>
      <c r="R12" s="69"/>
      <c r="S12" s="69"/>
      <c r="T12" s="69"/>
    </row>
    <row r="13" spans="1:20" s="4" customFormat="1" ht="15.75" x14ac:dyDescent="0.25">
      <c r="A13" s="69"/>
      <c r="B13" s="73"/>
      <c r="C13" s="74"/>
      <c r="D13" s="74"/>
      <c r="E13" s="74"/>
      <c r="F13" s="74"/>
      <c r="G13" s="74"/>
      <c r="H13" s="75"/>
      <c r="I13" s="76"/>
      <c r="J13" s="69"/>
      <c r="K13" s="77"/>
      <c r="L13" s="73"/>
      <c r="M13" s="73"/>
      <c r="N13" s="73"/>
      <c r="O13" s="73"/>
      <c r="P13" s="73"/>
      <c r="Q13" s="69"/>
      <c r="R13" s="69"/>
      <c r="S13" s="69"/>
      <c r="T13" s="69"/>
    </row>
    <row r="14" spans="1:20" s="4" customFormat="1" ht="15.75" x14ac:dyDescent="0.2">
      <c r="A14" s="78"/>
      <c r="B14" s="28" t="s">
        <v>59</v>
      </c>
      <c r="C14" s="29" t="s">
        <v>60</v>
      </c>
      <c r="D14" s="29" t="s">
        <v>61</v>
      </c>
      <c r="E14" s="29"/>
      <c r="F14" s="29" t="s">
        <v>62</v>
      </c>
      <c r="G14" s="29" t="s">
        <v>63</v>
      </c>
      <c r="H14" s="55">
        <v>480</v>
      </c>
      <c r="I14" s="28">
        <v>502</v>
      </c>
      <c r="J14" s="79"/>
      <c r="K14" s="80"/>
      <c r="L14" s="49"/>
      <c r="M14" s="13">
        <f t="shared" ref="M14" si="0">IF(K14="",0,(SUMIF($G$20:$G$91,K14,$H$20:$H$91)))</f>
        <v>0</v>
      </c>
      <c r="N14" s="14">
        <f t="shared" ref="N14:N45" si="1">IF(K14="",-1,(-($L$6-(M14/L14))/$L$6))</f>
        <v>-1</v>
      </c>
      <c r="O14" s="13">
        <f t="shared" ref="O14" si="2">IF(K14="",0,(SUMIF($G$19:$G$91,K14,$I$19:$I$91)))</f>
        <v>0</v>
      </c>
      <c r="P14" s="14">
        <f t="shared" ref="P14:P45" si="3">IF(K14="",-1,(-($M$6-(O14/L14))/$M$6))</f>
        <v>-1</v>
      </c>
      <c r="Q14" s="81"/>
      <c r="R14" s="69"/>
      <c r="S14" s="69"/>
      <c r="T14" s="69"/>
    </row>
    <row r="15" spans="1:20" s="4" customFormat="1" ht="15.75" x14ac:dyDescent="0.2">
      <c r="A15" s="78"/>
      <c r="B15" s="28" t="s">
        <v>64</v>
      </c>
      <c r="C15" s="29" t="s">
        <v>65</v>
      </c>
      <c r="D15" s="29" t="s">
        <v>66</v>
      </c>
      <c r="E15" s="29"/>
      <c r="F15" s="29" t="s">
        <v>62</v>
      </c>
      <c r="G15" s="29" t="s">
        <v>63</v>
      </c>
      <c r="H15" s="55">
        <v>67</v>
      </c>
      <c r="I15" s="28">
        <v>68</v>
      </c>
      <c r="J15" s="79"/>
      <c r="K15" s="45" t="s">
        <v>83</v>
      </c>
      <c r="L15" s="49">
        <v>3</v>
      </c>
      <c r="M15" s="13">
        <f t="shared" ref="M15:M46" si="4">IF(K15="",0,(SUMIF($G$20:$G$91,K15,$H$20:$H$91)))</f>
        <v>5247</v>
      </c>
      <c r="N15" s="14">
        <f t="shared" si="1"/>
        <v>-6.0601296914914483E-2</v>
      </c>
      <c r="O15" s="13">
        <f t="shared" ref="O15:O46" si="5">IF(K15="",0,(SUMIF($G$19:$G$91,K15,$I$19:$I$91)))</f>
        <v>7330.4179566890034</v>
      </c>
      <c r="P15" s="14">
        <f t="shared" si="3"/>
        <v>0.21670489875354138</v>
      </c>
      <c r="Q15" s="81"/>
      <c r="R15" s="69"/>
      <c r="S15" s="69"/>
      <c r="T15" s="82"/>
    </row>
    <row r="16" spans="1:20" s="4" customFormat="1" ht="15.75" x14ac:dyDescent="0.2">
      <c r="A16" s="78"/>
      <c r="B16" s="28" t="s">
        <v>67</v>
      </c>
      <c r="C16" s="29" t="s">
        <v>68</v>
      </c>
      <c r="D16" s="29" t="s">
        <v>69</v>
      </c>
      <c r="E16" s="29"/>
      <c r="F16" s="29"/>
      <c r="G16" s="29" t="s">
        <v>63</v>
      </c>
      <c r="H16" s="55">
        <v>893</v>
      </c>
      <c r="I16" s="28">
        <v>897</v>
      </c>
      <c r="J16" s="79"/>
      <c r="K16" s="45" t="s">
        <v>89</v>
      </c>
      <c r="L16" s="49">
        <v>3</v>
      </c>
      <c r="M16" s="13">
        <f t="shared" si="4"/>
        <v>5325</v>
      </c>
      <c r="N16" s="14">
        <f t="shared" si="1"/>
        <v>-4.6636536320167642E-2</v>
      </c>
      <c r="O16" s="13">
        <f t="shared" si="5"/>
        <v>5539.074111952671</v>
      </c>
      <c r="P16" s="14">
        <f t="shared" si="3"/>
        <v>-8.0622872203075374E-2</v>
      </c>
      <c r="Q16" s="81"/>
      <c r="R16" s="69"/>
      <c r="S16" s="69"/>
      <c r="T16" s="82"/>
    </row>
    <row r="17" spans="1:20" s="4" customFormat="1" ht="15.75" x14ac:dyDescent="0.2">
      <c r="A17" s="78"/>
      <c r="B17" s="28" t="s">
        <v>70</v>
      </c>
      <c r="C17" s="29" t="s">
        <v>71</v>
      </c>
      <c r="D17" s="29" t="s">
        <v>72</v>
      </c>
      <c r="E17" s="29" t="s">
        <v>73</v>
      </c>
      <c r="F17" s="29"/>
      <c r="G17" s="29" t="s">
        <v>63</v>
      </c>
      <c r="H17" s="55">
        <v>759</v>
      </c>
      <c r="I17" s="28">
        <v>780</v>
      </c>
      <c r="J17" s="79"/>
      <c r="K17" s="45" t="s">
        <v>95</v>
      </c>
      <c r="L17" s="46">
        <v>3</v>
      </c>
      <c r="M17" s="13">
        <f t="shared" si="4"/>
        <v>5288</v>
      </c>
      <c r="N17" s="14">
        <f t="shared" si="1"/>
        <v>-5.3260845833060337E-2</v>
      </c>
      <c r="O17" s="13">
        <f t="shared" si="5"/>
        <v>5512.9548557991402</v>
      </c>
      <c r="P17" s="14">
        <f t="shared" si="3"/>
        <v>-8.4958153915736939E-2</v>
      </c>
      <c r="Q17" s="81"/>
      <c r="R17" s="69"/>
      <c r="S17" s="69"/>
      <c r="T17" s="82"/>
    </row>
    <row r="18" spans="1:20" s="4" customFormat="1" ht="15.75" x14ac:dyDescent="0.2">
      <c r="A18" s="78"/>
      <c r="B18" s="28" t="s">
        <v>74</v>
      </c>
      <c r="C18" s="29" t="s">
        <v>75</v>
      </c>
      <c r="D18" s="29" t="s">
        <v>72</v>
      </c>
      <c r="E18" s="29" t="s">
        <v>76</v>
      </c>
      <c r="F18" s="29"/>
      <c r="G18" s="29" t="s">
        <v>63</v>
      </c>
      <c r="H18" s="55">
        <v>803</v>
      </c>
      <c r="I18" s="28">
        <v>824</v>
      </c>
      <c r="J18" s="79"/>
      <c r="K18" s="45" t="s">
        <v>101</v>
      </c>
      <c r="L18" s="46">
        <v>3</v>
      </c>
      <c r="M18" s="13">
        <f t="shared" si="4"/>
        <v>6029</v>
      </c>
      <c r="N18" s="14">
        <f t="shared" si="1"/>
        <v>7.9404379817034645E-2</v>
      </c>
      <c r="O18" s="13">
        <f t="shared" si="5"/>
        <v>6376.1852955007071</v>
      </c>
      <c r="P18" s="14">
        <f t="shared" si="3"/>
        <v>5.8321084859410198E-2</v>
      </c>
      <c r="Q18" s="81"/>
      <c r="R18" s="69"/>
      <c r="S18" s="69"/>
      <c r="T18" s="82"/>
    </row>
    <row r="19" spans="1:20" s="4" customFormat="1" ht="15.75" x14ac:dyDescent="0.25">
      <c r="A19" s="69"/>
      <c r="B19" s="83"/>
      <c r="C19" s="84"/>
      <c r="D19" s="84"/>
      <c r="E19" s="84"/>
      <c r="F19" s="84"/>
      <c r="G19" s="84"/>
      <c r="H19" s="85"/>
      <c r="I19" s="86"/>
      <c r="J19" s="78"/>
      <c r="K19" s="45" t="s">
        <v>107</v>
      </c>
      <c r="L19" s="46">
        <v>3</v>
      </c>
      <c r="M19" s="13">
        <f t="shared" si="4"/>
        <v>5696</v>
      </c>
      <c r="N19" s="14">
        <f t="shared" si="1"/>
        <v>1.9785594201000057E-2</v>
      </c>
      <c r="O19" s="13">
        <f t="shared" si="5"/>
        <v>5975.9686311062906</v>
      </c>
      <c r="P19" s="14">
        <f t="shared" si="3"/>
        <v>-8.1069931858738335E-3</v>
      </c>
      <c r="Q19" s="81"/>
      <c r="R19" s="69"/>
      <c r="S19" s="69"/>
      <c r="T19" s="82"/>
    </row>
    <row r="20" spans="1:20" ht="15.75" x14ac:dyDescent="0.2">
      <c r="A20" s="9"/>
      <c r="B20" s="44" t="s">
        <v>77</v>
      </c>
      <c r="C20" s="10"/>
      <c r="D20" s="10" t="s">
        <v>78</v>
      </c>
      <c r="E20" s="11" t="s">
        <v>79</v>
      </c>
      <c r="G20" s="10" t="s">
        <v>79</v>
      </c>
      <c r="H20" s="58">
        <v>876</v>
      </c>
      <c r="I20" s="87">
        <v>918.37037537562662</v>
      </c>
      <c r="J20" s="30"/>
      <c r="K20" s="48" t="s">
        <v>114</v>
      </c>
      <c r="L20" s="46">
        <v>3</v>
      </c>
      <c r="M20" s="13">
        <f t="shared" si="4"/>
        <v>5122</v>
      </c>
      <c r="N20" s="14">
        <f t="shared" si="1"/>
        <v>-8.2980720944957537E-2</v>
      </c>
      <c r="O20" s="13">
        <f t="shared" si="5"/>
        <v>5308.5546335306335</v>
      </c>
      <c r="P20" s="14">
        <f t="shared" si="3"/>
        <v>-0.11888456209734283</v>
      </c>
      <c r="Q20" s="8"/>
      <c r="T20" s="39"/>
    </row>
    <row r="21" spans="1:20" ht="15.75" x14ac:dyDescent="0.2">
      <c r="A21" s="9"/>
      <c r="B21" s="44" t="s">
        <v>80</v>
      </c>
      <c r="C21" s="10"/>
      <c r="D21" s="10" t="s">
        <v>78</v>
      </c>
      <c r="E21" s="11" t="s">
        <v>79</v>
      </c>
      <c r="G21" s="10" t="s">
        <v>79</v>
      </c>
      <c r="H21" s="59">
        <v>1960</v>
      </c>
      <c r="I21" s="87">
        <v>2107.7988611276601</v>
      </c>
      <c r="J21" s="30"/>
      <c r="K21" s="48" t="s">
        <v>79</v>
      </c>
      <c r="L21" s="49">
        <v>2</v>
      </c>
      <c r="M21" s="13">
        <f t="shared" si="4"/>
        <v>3288</v>
      </c>
      <c r="N21" s="14">
        <f t="shared" si="1"/>
        <v>-0.11699744547062288</v>
      </c>
      <c r="O21" s="13">
        <f t="shared" si="5"/>
        <v>3492.8962254633334</v>
      </c>
      <c r="P21" s="14">
        <f t="shared" si="3"/>
        <v>-0.1303721069926792</v>
      </c>
      <c r="Q21" s="8"/>
      <c r="T21" s="39"/>
    </row>
    <row r="22" spans="1:20" ht="15.75" x14ac:dyDescent="0.2">
      <c r="A22" s="9"/>
      <c r="B22" s="44" t="s">
        <v>81</v>
      </c>
      <c r="C22" s="10"/>
      <c r="D22" s="10" t="s">
        <v>78</v>
      </c>
      <c r="E22" s="11" t="s">
        <v>79</v>
      </c>
      <c r="G22" s="10" t="s">
        <v>79</v>
      </c>
      <c r="H22" s="59">
        <v>452</v>
      </c>
      <c r="I22" s="87">
        <v>466.72698896004675</v>
      </c>
      <c r="J22" s="30"/>
      <c r="K22" s="45" t="s">
        <v>128</v>
      </c>
      <c r="L22" s="46">
        <v>3</v>
      </c>
      <c r="M22" s="13">
        <f t="shared" si="4"/>
        <v>5368</v>
      </c>
      <c r="N22" s="14">
        <f t="shared" si="1"/>
        <v>-3.8938014453832888E-2</v>
      </c>
      <c r="O22" s="13">
        <f t="shared" si="5"/>
        <v>5597.1945350932438</v>
      </c>
      <c r="P22" s="14">
        <f t="shared" si="3"/>
        <v>-7.0976027511466019E-2</v>
      </c>
      <c r="Q22" s="8"/>
      <c r="T22" s="39"/>
    </row>
    <row r="23" spans="1:20" ht="15.75" x14ac:dyDescent="0.2">
      <c r="A23" s="9"/>
      <c r="B23" s="44" t="s">
        <v>82</v>
      </c>
      <c r="C23" s="10"/>
      <c r="D23" s="11" t="s">
        <v>83</v>
      </c>
      <c r="E23" s="11"/>
      <c r="F23" s="11"/>
      <c r="G23" s="10" t="s">
        <v>83</v>
      </c>
      <c r="H23" s="59">
        <v>1036</v>
      </c>
      <c r="I23" s="87">
        <v>1125.4143035970299</v>
      </c>
      <c r="J23" s="30"/>
      <c r="K23" s="48" t="s">
        <v>134</v>
      </c>
      <c r="L23" s="46">
        <v>3</v>
      </c>
      <c r="M23" s="13">
        <f t="shared" si="4"/>
        <v>4824</v>
      </c>
      <c r="N23" s="14">
        <f t="shared" si="1"/>
        <v>-0.13633326783258004</v>
      </c>
      <c r="O23" s="13">
        <f t="shared" si="5"/>
        <v>4969.2341107591255</v>
      </c>
      <c r="P23" s="14">
        <f t="shared" si="3"/>
        <v>-0.17520508089217884</v>
      </c>
      <c r="Q23" s="8"/>
      <c r="T23" s="39"/>
    </row>
    <row r="24" spans="1:20" ht="15.75" x14ac:dyDescent="0.2">
      <c r="A24" s="9"/>
      <c r="B24" s="44" t="s">
        <v>84</v>
      </c>
      <c r="C24" s="10"/>
      <c r="D24" s="11" t="s">
        <v>83</v>
      </c>
      <c r="E24" s="11"/>
      <c r="F24" s="11"/>
      <c r="G24" s="10" t="s">
        <v>83</v>
      </c>
      <c r="H24" s="59">
        <v>1098</v>
      </c>
      <c r="I24" s="87">
        <v>1139.7662502290264</v>
      </c>
      <c r="J24" s="30"/>
      <c r="K24" s="45" t="s">
        <v>124</v>
      </c>
      <c r="L24" s="46">
        <v>2</v>
      </c>
      <c r="M24" s="13">
        <f t="shared" si="4"/>
        <v>5396</v>
      </c>
      <c r="N24" s="14">
        <f t="shared" si="1"/>
        <v>0.44911246479334516</v>
      </c>
      <c r="O24" s="13">
        <f t="shared" si="5"/>
        <v>6456.5294941922803</v>
      </c>
      <c r="P24" s="14">
        <f t="shared" si="3"/>
        <v>0.6074849573949922</v>
      </c>
      <c r="Q24" s="8"/>
      <c r="T24" s="39"/>
    </row>
    <row r="25" spans="1:20" ht="15.75" x14ac:dyDescent="0.2">
      <c r="A25" s="9"/>
      <c r="B25" s="44" t="s">
        <v>85</v>
      </c>
      <c r="C25" s="10"/>
      <c r="D25" s="11" t="s">
        <v>83</v>
      </c>
      <c r="E25" s="11"/>
      <c r="F25" s="11"/>
      <c r="G25" s="10" t="s">
        <v>83</v>
      </c>
      <c r="H25" s="59">
        <v>1527</v>
      </c>
      <c r="I25" s="87">
        <v>1583.3792650327346</v>
      </c>
      <c r="J25" s="30"/>
      <c r="K25" s="45" t="s">
        <v>141</v>
      </c>
      <c r="L25" s="46">
        <v>3</v>
      </c>
      <c r="M25" s="13">
        <f t="shared" si="4"/>
        <v>5329</v>
      </c>
      <c r="N25" s="14">
        <f t="shared" si="1"/>
        <v>-4.5920394751206309E-2</v>
      </c>
      <c r="O25" s="13">
        <f t="shared" si="5"/>
        <v>5463.2206173372788</v>
      </c>
      <c r="P25" s="14">
        <f t="shared" si="3"/>
        <v>-9.3213057241829905E-2</v>
      </c>
      <c r="Q25" s="8"/>
      <c r="T25" s="39"/>
    </row>
    <row r="26" spans="1:20" ht="15.75" x14ac:dyDescent="0.2">
      <c r="A26" s="9"/>
      <c r="B26" s="44" t="s">
        <v>86</v>
      </c>
      <c r="C26" s="10"/>
      <c r="D26" s="11" t="s">
        <v>83</v>
      </c>
      <c r="E26" s="11"/>
      <c r="F26" s="11"/>
      <c r="G26" s="10" t="s">
        <v>83</v>
      </c>
      <c r="H26" s="59">
        <v>597</v>
      </c>
      <c r="I26" s="87">
        <v>662.48193481975306</v>
      </c>
      <c r="J26" s="30"/>
      <c r="K26" s="48" t="s">
        <v>149</v>
      </c>
      <c r="L26" s="46">
        <v>2</v>
      </c>
      <c r="M26" s="13">
        <f t="shared" si="4"/>
        <v>4199</v>
      </c>
      <c r="N26" s="14">
        <f t="shared" si="1"/>
        <v>0.12765441802580735</v>
      </c>
      <c r="O26" s="13">
        <f t="shared" si="5"/>
        <v>4297.8903771756713</v>
      </c>
      <c r="P26" s="14">
        <f t="shared" si="3"/>
        <v>7.0047637210844865E-2</v>
      </c>
      <c r="Q26" s="8"/>
      <c r="T26" s="39"/>
    </row>
    <row r="27" spans="1:20" ht="15.75" x14ac:dyDescent="0.2">
      <c r="A27" s="9"/>
      <c r="B27" s="44" t="s">
        <v>87</v>
      </c>
      <c r="C27" s="10"/>
      <c r="D27" s="11" t="s">
        <v>83</v>
      </c>
      <c r="E27" s="11"/>
      <c r="F27" s="11"/>
      <c r="G27" s="10" t="s">
        <v>83</v>
      </c>
      <c r="H27" s="59">
        <v>989</v>
      </c>
      <c r="I27" s="87">
        <v>2819.3762030104599</v>
      </c>
      <c r="J27" s="30"/>
      <c r="K27" s="45" t="s">
        <v>153</v>
      </c>
      <c r="L27" s="46">
        <v>3</v>
      </c>
      <c r="M27" s="13">
        <f t="shared" si="4"/>
        <v>6401</v>
      </c>
      <c r="N27" s="14">
        <f t="shared" si="1"/>
        <v>0.14600554573044253</v>
      </c>
      <c r="O27" s="13">
        <f t="shared" si="5"/>
        <v>6798.9870975307877</v>
      </c>
      <c r="P27" s="14">
        <f t="shared" si="3"/>
        <v>0.1284978506006339</v>
      </c>
      <c r="Q27" s="8"/>
      <c r="T27" s="39"/>
    </row>
    <row r="28" spans="1:20" ht="15.75" x14ac:dyDescent="0.2">
      <c r="A28" s="9"/>
      <c r="B28" s="44" t="s">
        <v>88</v>
      </c>
      <c r="C28" s="10"/>
      <c r="D28" s="11"/>
      <c r="E28" s="11"/>
      <c r="F28" s="11"/>
      <c r="G28" s="10" t="s">
        <v>89</v>
      </c>
      <c r="H28" s="59">
        <v>1105</v>
      </c>
      <c r="I28" s="87">
        <v>1150.5824000379625</v>
      </c>
      <c r="J28" s="30"/>
      <c r="K28" s="45" t="s">
        <v>157</v>
      </c>
      <c r="L28" s="46">
        <v>2</v>
      </c>
      <c r="M28" s="13">
        <f t="shared" si="4"/>
        <v>3627</v>
      </c>
      <c r="N28" s="14">
        <f t="shared" si="1"/>
        <v>-2.5957948516407901E-2</v>
      </c>
      <c r="O28" s="13">
        <f t="shared" si="5"/>
        <v>3786.3283698282876</v>
      </c>
      <c r="P28" s="14">
        <f t="shared" si="3"/>
        <v>-5.7316178338266965E-2</v>
      </c>
      <c r="Q28" s="8"/>
      <c r="T28" s="39"/>
    </row>
    <row r="29" spans="1:20" ht="15.75" x14ac:dyDescent="0.2">
      <c r="A29" s="9"/>
      <c r="B29" s="44" t="s">
        <v>90</v>
      </c>
      <c r="C29" s="10"/>
      <c r="D29" s="11"/>
      <c r="E29" s="11"/>
      <c r="F29" s="11"/>
      <c r="G29" s="10" t="s">
        <v>89</v>
      </c>
      <c r="H29" s="59">
        <v>1916</v>
      </c>
      <c r="I29" s="87">
        <v>2005.8008956767701</v>
      </c>
      <c r="J29" s="30"/>
      <c r="K29" s="45" t="s">
        <v>164</v>
      </c>
      <c r="L29" s="46">
        <v>3</v>
      </c>
      <c r="M29" s="13">
        <f t="shared" si="4"/>
        <v>5196</v>
      </c>
      <c r="N29" s="14">
        <f t="shared" si="1"/>
        <v>-6.9732101919172035E-2</v>
      </c>
      <c r="O29" s="13">
        <f t="shared" si="5"/>
        <v>5433.6574519021597</v>
      </c>
      <c r="P29" s="14">
        <f t="shared" si="3"/>
        <v>-9.8119960016009172E-2</v>
      </c>
      <c r="Q29" s="8"/>
      <c r="T29" s="39"/>
    </row>
    <row r="30" spans="1:20" ht="15.75" x14ac:dyDescent="0.2">
      <c r="A30" s="9"/>
      <c r="B30" s="44" t="s">
        <v>91</v>
      </c>
      <c r="C30" s="10"/>
      <c r="D30" s="11"/>
      <c r="E30" s="11"/>
      <c r="F30" s="11"/>
      <c r="G30" s="10" t="s">
        <v>89</v>
      </c>
      <c r="H30" s="59">
        <v>363</v>
      </c>
      <c r="I30" s="87">
        <v>379.02485010807419</v>
      </c>
      <c r="J30" s="30"/>
      <c r="K30" s="80"/>
      <c r="L30" s="49"/>
      <c r="M30" s="13">
        <f t="shared" si="4"/>
        <v>0</v>
      </c>
      <c r="N30" s="14">
        <f t="shared" si="1"/>
        <v>-1</v>
      </c>
      <c r="O30" s="13">
        <f t="shared" si="5"/>
        <v>0</v>
      </c>
      <c r="P30" s="14">
        <f t="shared" si="3"/>
        <v>-1</v>
      </c>
      <c r="Q30" s="8"/>
      <c r="T30" s="39"/>
    </row>
    <row r="31" spans="1:20" ht="15.75" x14ac:dyDescent="0.2">
      <c r="A31" s="9"/>
      <c r="B31" s="44" t="s">
        <v>92</v>
      </c>
      <c r="C31" s="10"/>
      <c r="D31" s="11"/>
      <c r="E31" s="11"/>
      <c r="F31" s="11"/>
      <c r="G31" s="10" t="s">
        <v>89</v>
      </c>
      <c r="H31" s="59">
        <v>871</v>
      </c>
      <c r="I31" s="87">
        <v>896.60798786463351</v>
      </c>
      <c r="J31" s="30"/>
      <c r="K31" s="80"/>
      <c r="L31" s="49"/>
      <c r="M31" s="13">
        <f t="shared" si="4"/>
        <v>0</v>
      </c>
      <c r="N31" s="14">
        <f t="shared" si="1"/>
        <v>-1</v>
      </c>
      <c r="O31" s="13">
        <f t="shared" si="5"/>
        <v>0</v>
      </c>
      <c r="P31" s="14">
        <f t="shared" si="3"/>
        <v>-1</v>
      </c>
      <c r="Q31" s="8"/>
      <c r="T31" s="39"/>
    </row>
    <row r="32" spans="1:20" ht="15.75" x14ac:dyDescent="0.2">
      <c r="A32" s="9"/>
      <c r="B32" s="44" t="s">
        <v>93</v>
      </c>
      <c r="C32" s="10"/>
      <c r="D32" s="11"/>
      <c r="E32" s="11"/>
      <c r="F32" s="11"/>
      <c r="G32" s="10" t="s">
        <v>89</v>
      </c>
      <c r="H32" s="59">
        <v>1070</v>
      </c>
      <c r="I32" s="87">
        <v>1107.0579782652314</v>
      </c>
      <c r="J32" s="30"/>
      <c r="K32" s="80"/>
      <c r="L32" s="49"/>
      <c r="M32" s="13">
        <f t="shared" si="4"/>
        <v>0</v>
      </c>
      <c r="N32" s="14">
        <f t="shared" si="1"/>
        <v>-1</v>
      </c>
      <c r="O32" s="13">
        <f t="shared" si="5"/>
        <v>0</v>
      </c>
      <c r="P32" s="14">
        <f t="shared" si="3"/>
        <v>-1</v>
      </c>
      <c r="Q32" s="8"/>
      <c r="T32" s="39"/>
    </row>
    <row r="33" spans="1:20" ht="15.75" x14ac:dyDescent="0.2">
      <c r="A33" s="9"/>
      <c r="B33" s="44" t="s">
        <v>94</v>
      </c>
      <c r="C33" s="10"/>
      <c r="D33" s="11"/>
      <c r="E33" s="11"/>
      <c r="F33" s="11"/>
      <c r="G33" s="10" t="s">
        <v>95</v>
      </c>
      <c r="H33" s="59">
        <v>1149</v>
      </c>
      <c r="I33" s="87">
        <v>1200.2743164118856</v>
      </c>
      <c r="J33" s="30"/>
      <c r="K33" s="80"/>
      <c r="L33" s="49"/>
      <c r="M33" s="13">
        <f t="shared" si="4"/>
        <v>0</v>
      </c>
      <c r="N33" s="14">
        <f t="shared" si="1"/>
        <v>-1</v>
      </c>
      <c r="O33" s="13">
        <f t="shared" si="5"/>
        <v>0</v>
      </c>
      <c r="P33" s="14">
        <f t="shared" si="3"/>
        <v>-1</v>
      </c>
      <c r="Q33" s="8"/>
      <c r="T33" s="39"/>
    </row>
    <row r="34" spans="1:20" ht="15.75" x14ac:dyDescent="0.2">
      <c r="A34" s="9"/>
      <c r="B34" s="44" t="s">
        <v>96</v>
      </c>
      <c r="C34" s="10"/>
      <c r="D34" s="11"/>
      <c r="E34" s="11"/>
      <c r="F34" s="11"/>
      <c r="G34" s="10" t="s">
        <v>95</v>
      </c>
      <c r="H34" s="59">
        <v>1408</v>
      </c>
      <c r="I34" s="87">
        <v>1472.1865767328354</v>
      </c>
      <c r="J34" s="30"/>
      <c r="K34" s="80"/>
      <c r="L34" s="49"/>
      <c r="M34" s="13">
        <f t="shared" si="4"/>
        <v>0</v>
      </c>
      <c r="N34" s="14">
        <f t="shared" si="1"/>
        <v>-1</v>
      </c>
      <c r="O34" s="13">
        <f t="shared" si="5"/>
        <v>0</v>
      </c>
      <c r="P34" s="14">
        <f t="shared" si="3"/>
        <v>-1</v>
      </c>
      <c r="Q34" s="8"/>
      <c r="T34" s="39"/>
    </row>
    <row r="35" spans="1:20" ht="15.75" x14ac:dyDescent="0.2">
      <c r="A35" s="9"/>
      <c r="B35" s="44" t="s">
        <v>97</v>
      </c>
      <c r="C35" s="10"/>
      <c r="D35" s="11"/>
      <c r="E35" s="11"/>
      <c r="F35" s="11"/>
      <c r="G35" s="10" t="s">
        <v>95</v>
      </c>
      <c r="H35" s="59">
        <v>1684</v>
      </c>
      <c r="I35" s="87">
        <v>1761.3974362684701</v>
      </c>
      <c r="J35" s="30"/>
      <c r="K35" s="45"/>
      <c r="L35" s="49"/>
      <c r="M35" s="13">
        <f t="shared" si="4"/>
        <v>0</v>
      </c>
      <c r="N35" s="14">
        <f t="shared" si="1"/>
        <v>-1</v>
      </c>
      <c r="O35" s="13">
        <f t="shared" si="5"/>
        <v>0</v>
      </c>
      <c r="P35" s="14">
        <f t="shared" si="3"/>
        <v>-1</v>
      </c>
      <c r="Q35" s="8"/>
      <c r="T35" s="39"/>
    </row>
    <row r="36" spans="1:20" ht="15.75" x14ac:dyDescent="0.2">
      <c r="A36" s="9"/>
      <c r="B36" s="44" t="s">
        <v>98</v>
      </c>
      <c r="C36" s="10"/>
      <c r="D36" s="11"/>
      <c r="E36" s="11"/>
      <c r="F36" s="11"/>
      <c r="G36" s="10" t="s">
        <v>95</v>
      </c>
      <c r="H36" s="59">
        <v>1047</v>
      </c>
      <c r="I36" s="87">
        <v>1079.0965263859491</v>
      </c>
      <c r="J36" s="30"/>
      <c r="K36" s="45"/>
      <c r="L36" s="49"/>
      <c r="M36" s="13">
        <f t="shared" si="4"/>
        <v>0</v>
      </c>
      <c r="N36" s="14">
        <f t="shared" si="1"/>
        <v>-1</v>
      </c>
      <c r="O36" s="13">
        <f t="shared" si="5"/>
        <v>0</v>
      </c>
      <c r="P36" s="14">
        <f t="shared" si="3"/>
        <v>-1</v>
      </c>
      <c r="Q36" s="8"/>
      <c r="T36" s="39"/>
    </row>
    <row r="37" spans="1:20" ht="15.75" x14ac:dyDescent="0.2">
      <c r="A37" s="9"/>
      <c r="B37" s="44" t="s">
        <v>99</v>
      </c>
      <c r="C37" s="10"/>
      <c r="D37" s="10" t="s">
        <v>100</v>
      </c>
      <c r="E37" s="11"/>
      <c r="F37" s="11"/>
      <c r="G37" s="10" t="s">
        <v>101</v>
      </c>
      <c r="H37" s="59">
        <v>1436</v>
      </c>
      <c r="I37" s="87">
        <v>1562.5567907663701</v>
      </c>
      <c r="J37" s="30"/>
      <c r="K37" s="45"/>
      <c r="L37" s="49"/>
      <c r="M37" s="13">
        <f t="shared" si="4"/>
        <v>0</v>
      </c>
      <c r="N37" s="14">
        <f t="shared" si="1"/>
        <v>-1</v>
      </c>
      <c r="O37" s="13">
        <f t="shared" si="5"/>
        <v>0</v>
      </c>
      <c r="P37" s="14">
        <f t="shared" si="3"/>
        <v>-1</v>
      </c>
      <c r="Q37" s="8"/>
      <c r="T37" s="39"/>
    </row>
    <row r="38" spans="1:20" ht="15.75" x14ac:dyDescent="0.2">
      <c r="A38" s="9"/>
      <c r="B38" s="44" t="s">
        <v>102</v>
      </c>
      <c r="C38" s="10"/>
      <c r="D38" s="11"/>
      <c r="E38" s="11"/>
      <c r="F38" s="11"/>
      <c r="G38" s="10" t="s">
        <v>101</v>
      </c>
      <c r="H38" s="60">
        <v>10</v>
      </c>
      <c r="I38" s="87">
        <v>10.318285708830308</v>
      </c>
      <c r="J38" s="30"/>
      <c r="K38" s="45"/>
      <c r="L38" s="49"/>
      <c r="M38" s="13">
        <f t="shared" si="4"/>
        <v>0</v>
      </c>
      <c r="N38" s="14">
        <f t="shared" si="1"/>
        <v>-1</v>
      </c>
      <c r="O38" s="13">
        <f t="shared" si="5"/>
        <v>0</v>
      </c>
      <c r="P38" s="14">
        <f t="shared" si="3"/>
        <v>-1</v>
      </c>
      <c r="Q38" s="8"/>
      <c r="T38" s="39"/>
    </row>
    <row r="39" spans="1:20" ht="15.75" x14ac:dyDescent="0.2">
      <c r="A39" s="9"/>
      <c r="B39" s="44" t="s">
        <v>103</v>
      </c>
      <c r="C39" s="10"/>
      <c r="D39" s="11"/>
      <c r="E39" s="11"/>
      <c r="F39" s="11"/>
      <c r="G39" s="10" t="s">
        <v>101</v>
      </c>
      <c r="H39" s="59">
        <v>1675</v>
      </c>
      <c r="I39" s="87">
        <v>1758.1946228014081</v>
      </c>
      <c r="J39" s="30"/>
      <c r="K39" s="45"/>
      <c r="L39" s="49"/>
      <c r="M39" s="13">
        <f t="shared" si="4"/>
        <v>0</v>
      </c>
      <c r="N39" s="14">
        <f t="shared" si="1"/>
        <v>-1</v>
      </c>
      <c r="O39" s="13">
        <f t="shared" si="5"/>
        <v>0</v>
      </c>
      <c r="P39" s="14">
        <f t="shared" si="3"/>
        <v>-1</v>
      </c>
      <c r="Q39" s="8"/>
      <c r="T39" s="39"/>
    </row>
    <row r="40" spans="1:20" ht="15.75" x14ac:dyDescent="0.2">
      <c r="A40" s="9"/>
      <c r="B40" s="44" t="s">
        <v>104</v>
      </c>
      <c r="C40" s="10"/>
      <c r="D40" s="11"/>
      <c r="E40" s="11"/>
      <c r="F40" s="11"/>
      <c r="G40" s="10" t="s">
        <v>101</v>
      </c>
      <c r="H40" s="59">
        <v>1405</v>
      </c>
      <c r="I40" s="87">
        <v>1466.0888812380326</v>
      </c>
      <c r="J40" s="30"/>
      <c r="K40" s="45"/>
      <c r="L40" s="49"/>
      <c r="M40" s="13">
        <f t="shared" si="4"/>
        <v>0</v>
      </c>
      <c r="N40" s="14">
        <f t="shared" si="1"/>
        <v>-1</v>
      </c>
      <c r="O40" s="13">
        <f t="shared" si="5"/>
        <v>0</v>
      </c>
      <c r="P40" s="14">
        <f t="shared" si="3"/>
        <v>-1</v>
      </c>
      <c r="Q40" s="8"/>
      <c r="T40" s="39"/>
    </row>
    <row r="41" spans="1:20" ht="15.75" x14ac:dyDescent="0.2">
      <c r="A41" s="9"/>
      <c r="B41" s="44" t="s">
        <v>105</v>
      </c>
      <c r="C41" s="10"/>
      <c r="D41" s="11"/>
      <c r="E41" s="11"/>
      <c r="F41" s="11"/>
      <c r="G41" s="10" t="s">
        <v>101</v>
      </c>
      <c r="H41" s="59">
        <v>1503</v>
      </c>
      <c r="I41" s="87">
        <v>1579.0267149860663</v>
      </c>
      <c r="J41" s="30"/>
      <c r="K41" s="45"/>
      <c r="L41" s="49"/>
      <c r="M41" s="13">
        <f t="shared" si="4"/>
        <v>0</v>
      </c>
      <c r="N41" s="14">
        <f t="shared" si="1"/>
        <v>-1</v>
      </c>
      <c r="O41" s="13">
        <f t="shared" si="5"/>
        <v>0</v>
      </c>
      <c r="P41" s="14">
        <f t="shared" si="3"/>
        <v>-1</v>
      </c>
      <c r="Q41" s="8"/>
      <c r="T41" s="39"/>
    </row>
    <row r="42" spans="1:20" ht="15.75" x14ac:dyDescent="0.2">
      <c r="A42" s="9"/>
      <c r="B42" s="44" t="s">
        <v>106</v>
      </c>
      <c r="C42" s="10"/>
      <c r="D42" s="11"/>
      <c r="E42" s="11"/>
      <c r="F42" s="11"/>
      <c r="G42" s="10" t="s">
        <v>107</v>
      </c>
      <c r="H42" s="59">
        <v>643</v>
      </c>
      <c r="I42" s="87">
        <v>674.18215128642635</v>
      </c>
      <c r="J42" s="30"/>
      <c r="K42" s="45"/>
      <c r="L42" s="49"/>
      <c r="M42" s="13">
        <f t="shared" si="4"/>
        <v>0</v>
      </c>
      <c r="N42" s="14">
        <f t="shared" si="1"/>
        <v>-1</v>
      </c>
      <c r="O42" s="13">
        <f t="shared" si="5"/>
        <v>0</v>
      </c>
      <c r="P42" s="14">
        <f t="shared" si="3"/>
        <v>-1</v>
      </c>
      <c r="Q42" s="8"/>
      <c r="T42" s="39"/>
    </row>
    <row r="43" spans="1:20" x14ac:dyDescent="0.2">
      <c r="A43" s="9"/>
      <c r="B43" s="44" t="s">
        <v>108</v>
      </c>
      <c r="C43" s="10"/>
      <c r="D43" s="11"/>
      <c r="E43" s="11"/>
      <c r="F43" s="11"/>
      <c r="G43" s="10" t="s">
        <v>107</v>
      </c>
      <c r="H43" s="59">
        <v>1553</v>
      </c>
      <c r="I43" s="87">
        <v>1606.3538119721304</v>
      </c>
      <c r="J43" s="30"/>
      <c r="K43" s="3"/>
      <c r="L43" s="2"/>
      <c r="M43" s="13">
        <f t="shared" si="4"/>
        <v>0</v>
      </c>
      <c r="N43" s="14">
        <f t="shared" si="1"/>
        <v>-1</v>
      </c>
      <c r="O43" s="13">
        <f t="shared" si="5"/>
        <v>0</v>
      </c>
      <c r="P43" s="14">
        <f t="shared" si="3"/>
        <v>-1</v>
      </c>
      <c r="Q43" s="8"/>
      <c r="T43" s="39"/>
    </row>
    <row r="44" spans="1:20" x14ac:dyDescent="0.2">
      <c r="A44" s="9"/>
      <c r="B44" s="44" t="s">
        <v>109</v>
      </c>
      <c r="C44" s="10"/>
      <c r="D44" s="11"/>
      <c r="E44" s="11"/>
      <c r="F44" s="11"/>
      <c r="G44" s="10" t="s">
        <v>107</v>
      </c>
      <c r="H44" s="59">
        <v>1806</v>
      </c>
      <c r="I44" s="87">
        <v>1853.0436268591704</v>
      </c>
      <c r="J44" s="30"/>
      <c r="K44" s="3"/>
      <c r="L44" s="2"/>
      <c r="M44" s="13">
        <f t="shared" si="4"/>
        <v>0</v>
      </c>
      <c r="N44" s="14">
        <f t="shared" si="1"/>
        <v>-1</v>
      </c>
      <c r="O44" s="13">
        <f t="shared" si="5"/>
        <v>0</v>
      </c>
      <c r="P44" s="14">
        <f t="shared" si="3"/>
        <v>-1</v>
      </c>
      <c r="Q44" s="8"/>
      <c r="T44" s="39"/>
    </row>
    <row r="45" spans="1:20" x14ac:dyDescent="0.2">
      <c r="A45" s="9"/>
      <c r="B45" s="44" t="s">
        <v>110</v>
      </c>
      <c r="C45" s="10"/>
      <c r="D45" s="11"/>
      <c r="E45" s="11"/>
      <c r="F45" s="11"/>
      <c r="G45" s="10" t="s">
        <v>107</v>
      </c>
      <c r="H45" s="59">
        <v>1273</v>
      </c>
      <c r="I45" s="87">
        <v>1409.7724160815001</v>
      </c>
      <c r="J45" s="30"/>
      <c r="K45" s="3"/>
      <c r="L45" s="2"/>
      <c r="M45" s="13">
        <f t="shared" si="4"/>
        <v>0</v>
      </c>
      <c r="N45" s="14">
        <f t="shared" si="1"/>
        <v>-1</v>
      </c>
      <c r="O45" s="13">
        <f t="shared" si="5"/>
        <v>0</v>
      </c>
      <c r="P45" s="14">
        <f t="shared" si="3"/>
        <v>-1</v>
      </c>
      <c r="Q45" s="8"/>
      <c r="T45" s="39"/>
    </row>
    <row r="46" spans="1:20" x14ac:dyDescent="0.2">
      <c r="A46" s="9"/>
      <c r="B46" s="44" t="s">
        <v>111</v>
      </c>
      <c r="C46" s="10"/>
      <c r="D46" s="11"/>
      <c r="E46" s="11"/>
      <c r="F46" s="11"/>
      <c r="G46" s="10" t="s">
        <v>107</v>
      </c>
      <c r="H46" s="59">
        <v>421</v>
      </c>
      <c r="I46" s="87">
        <v>432.61662490706323</v>
      </c>
      <c r="J46" s="30"/>
      <c r="K46" s="3"/>
      <c r="L46" s="2"/>
      <c r="M46" s="13">
        <f t="shared" si="4"/>
        <v>0</v>
      </c>
      <c r="N46" s="14">
        <f t="shared" ref="N46:N77" si="6">IF(K46="",-1,(-($L$6-(M46/L46))/$L$6))</f>
        <v>-1</v>
      </c>
      <c r="O46" s="13">
        <f t="shared" si="5"/>
        <v>0</v>
      </c>
      <c r="P46" s="14">
        <f t="shared" ref="P46:P77" si="7">IF(K46="",-1,(-($M$6-(O46/L46))/$M$6))</f>
        <v>-1</v>
      </c>
      <c r="Q46" s="8"/>
      <c r="T46" s="39"/>
    </row>
    <row r="47" spans="1:20" x14ac:dyDescent="0.2">
      <c r="A47" s="9"/>
      <c r="B47" s="44" t="s">
        <v>112</v>
      </c>
      <c r="C47" s="10"/>
      <c r="D47" s="10" t="s">
        <v>78</v>
      </c>
      <c r="E47" s="10" t="s">
        <v>113</v>
      </c>
      <c r="G47" s="10" t="s">
        <v>114</v>
      </c>
      <c r="H47" s="59">
        <v>1797</v>
      </c>
      <c r="I47" s="87">
        <v>1874.1680118180591</v>
      </c>
      <c r="J47" s="30"/>
      <c r="K47" s="3"/>
      <c r="L47" s="2"/>
      <c r="M47" s="13">
        <f t="shared" ref="M47:M78" si="8">IF(K47="",0,(SUMIF($G$20:$G$91,K47,$H$20:$H$91)))</f>
        <v>0</v>
      </c>
      <c r="N47" s="14">
        <f t="shared" si="6"/>
        <v>-1</v>
      </c>
      <c r="O47" s="13">
        <f t="shared" ref="O47:O78" si="9">IF(K47="",0,(SUMIF($G$19:$G$91,K47,$I$19:$I$91)))</f>
        <v>0</v>
      </c>
      <c r="P47" s="14">
        <f t="shared" si="7"/>
        <v>-1</v>
      </c>
      <c r="Q47" s="8"/>
      <c r="T47" s="39"/>
    </row>
    <row r="48" spans="1:20" x14ac:dyDescent="0.2">
      <c r="A48" s="9"/>
      <c r="B48" s="44" t="s">
        <v>115</v>
      </c>
      <c r="C48" s="10"/>
      <c r="D48" s="10" t="s">
        <v>78</v>
      </c>
      <c r="E48" s="10" t="s">
        <v>113</v>
      </c>
      <c r="G48" s="10" t="s">
        <v>114</v>
      </c>
      <c r="H48" s="59">
        <v>478</v>
      </c>
      <c r="I48" s="87">
        <v>504.19906416265724</v>
      </c>
      <c r="J48" s="30"/>
      <c r="K48" s="3"/>
      <c r="L48" s="2"/>
      <c r="M48" s="13">
        <f t="shared" si="8"/>
        <v>0</v>
      </c>
      <c r="N48" s="14">
        <f t="shared" si="6"/>
        <v>-1</v>
      </c>
      <c r="O48" s="13">
        <f t="shared" si="9"/>
        <v>0</v>
      </c>
      <c r="P48" s="14">
        <f t="shared" si="7"/>
        <v>-1</v>
      </c>
      <c r="Q48" s="8"/>
      <c r="T48" s="39"/>
    </row>
    <row r="49" spans="1:20" x14ac:dyDescent="0.2">
      <c r="A49" s="9"/>
      <c r="B49" s="44" t="s">
        <v>116</v>
      </c>
      <c r="C49" s="10"/>
      <c r="D49" s="10" t="s">
        <v>78</v>
      </c>
      <c r="E49" s="10" t="s">
        <v>113</v>
      </c>
      <c r="G49" s="10" t="s">
        <v>114</v>
      </c>
      <c r="H49" s="59">
        <v>2378</v>
      </c>
      <c r="I49" s="87">
        <v>2445.9823497527213</v>
      </c>
      <c r="J49" s="30"/>
      <c r="K49" s="3"/>
      <c r="L49" s="2"/>
      <c r="M49" s="13">
        <f t="shared" si="8"/>
        <v>0</v>
      </c>
      <c r="N49" s="14">
        <f t="shared" si="6"/>
        <v>-1</v>
      </c>
      <c r="O49" s="13">
        <f t="shared" si="9"/>
        <v>0</v>
      </c>
      <c r="P49" s="14">
        <f t="shared" si="7"/>
        <v>-1</v>
      </c>
      <c r="Q49" s="8"/>
      <c r="T49" s="39"/>
    </row>
    <row r="50" spans="1:20" x14ac:dyDescent="0.2">
      <c r="A50" s="9"/>
      <c r="B50" s="44" t="s">
        <v>117</v>
      </c>
      <c r="C50" s="10"/>
      <c r="D50" s="10" t="s">
        <v>78</v>
      </c>
      <c r="E50" s="10" t="s">
        <v>113</v>
      </c>
      <c r="G50" s="10" t="s">
        <v>114</v>
      </c>
      <c r="H50" s="59">
        <v>260</v>
      </c>
      <c r="I50" s="87">
        <v>264.77188842806504</v>
      </c>
      <c r="J50" s="30"/>
      <c r="K50" s="3"/>
      <c r="L50" s="2"/>
      <c r="M50" s="13">
        <f t="shared" si="8"/>
        <v>0</v>
      </c>
      <c r="N50" s="14">
        <f t="shared" si="6"/>
        <v>-1</v>
      </c>
      <c r="O50" s="13">
        <f t="shared" si="9"/>
        <v>0</v>
      </c>
      <c r="P50" s="14">
        <f t="shared" si="7"/>
        <v>-1</v>
      </c>
      <c r="Q50" s="8"/>
      <c r="T50" s="39"/>
    </row>
    <row r="51" spans="1:20" x14ac:dyDescent="0.2">
      <c r="A51" s="9"/>
      <c r="B51" s="44" t="s">
        <v>118</v>
      </c>
      <c r="C51" s="10"/>
      <c r="D51" s="10" t="s">
        <v>119</v>
      </c>
      <c r="E51" s="10" t="s">
        <v>120</v>
      </c>
      <c r="F51" s="10"/>
      <c r="G51" s="10" t="s">
        <v>114</v>
      </c>
      <c r="H51" s="59">
        <v>209</v>
      </c>
      <c r="I51" s="87">
        <v>219.43331936913069</v>
      </c>
      <c r="J51" s="30"/>
      <c r="K51" s="3"/>
      <c r="L51" s="2"/>
      <c r="M51" s="13">
        <f t="shared" si="8"/>
        <v>0</v>
      </c>
      <c r="N51" s="14">
        <f t="shared" si="6"/>
        <v>-1</v>
      </c>
      <c r="O51" s="13">
        <f t="shared" si="9"/>
        <v>0</v>
      </c>
      <c r="P51" s="14">
        <f t="shared" si="7"/>
        <v>-1</v>
      </c>
      <c r="Q51" s="8"/>
      <c r="T51" s="39"/>
    </row>
    <row r="52" spans="1:20" x14ac:dyDescent="0.2">
      <c r="A52" s="9"/>
      <c r="B52" s="44" t="s">
        <v>121</v>
      </c>
      <c r="C52" s="10"/>
      <c r="D52" s="10" t="s">
        <v>122</v>
      </c>
      <c r="E52" s="10" t="s">
        <v>123</v>
      </c>
      <c r="G52" s="10" t="s">
        <v>124</v>
      </c>
      <c r="H52" s="59">
        <v>2195</v>
      </c>
      <c r="I52" s="87">
        <v>2682.29829333425</v>
      </c>
      <c r="J52" s="30"/>
      <c r="K52" s="3"/>
      <c r="L52" s="2"/>
      <c r="M52" s="13">
        <f t="shared" si="8"/>
        <v>0</v>
      </c>
      <c r="N52" s="14">
        <f t="shared" si="6"/>
        <v>-1</v>
      </c>
      <c r="O52" s="13">
        <f t="shared" si="9"/>
        <v>0</v>
      </c>
      <c r="P52" s="14">
        <f t="shared" si="7"/>
        <v>-1</v>
      </c>
      <c r="Q52" s="8"/>
      <c r="T52" s="39"/>
    </row>
    <row r="53" spans="1:20" x14ac:dyDescent="0.2">
      <c r="A53" s="9"/>
      <c r="B53" s="44" t="s">
        <v>125</v>
      </c>
      <c r="C53" s="10"/>
      <c r="D53" s="10" t="s">
        <v>122</v>
      </c>
      <c r="E53" s="10" t="s">
        <v>123</v>
      </c>
      <c r="G53" s="10" t="s">
        <v>124</v>
      </c>
      <c r="H53" s="59">
        <v>3201</v>
      </c>
      <c r="I53" s="87">
        <v>3774.2312008580302</v>
      </c>
      <c r="J53" s="30"/>
      <c r="K53" s="3"/>
      <c r="L53" s="2"/>
      <c r="M53" s="13">
        <f t="shared" si="8"/>
        <v>0</v>
      </c>
      <c r="N53" s="14">
        <f t="shared" si="6"/>
        <v>-1</v>
      </c>
      <c r="O53" s="13">
        <f t="shared" si="9"/>
        <v>0</v>
      </c>
      <c r="P53" s="14">
        <f t="shared" si="7"/>
        <v>-1</v>
      </c>
      <c r="Q53" s="8"/>
      <c r="T53" s="39"/>
    </row>
    <row r="54" spans="1:20" x14ac:dyDescent="0.2">
      <c r="A54" s="9"/>
      <c r="B54" s="44" t="s">
        <v>126</v>
      </c>
      <c r="C54" s="10"/>
      <c r="D54" s="10" t="s">
        <v>127</v>
      </c>
      <c r="E54" s="10" t="s">
        <v>128</v>
      </c>
      <c r="F54" s="47"/>
      <c r="G54" s="10" t="s">
        <v>128</v>
      </c>
      <c r="H54" s="59">
        <v>1313</v>
      </c>
      <c r="I54" s="87">
        <v>1375.7215414055599</v>
      </c>
      <c r="J54" s="30"/>
      <c r="K54" s="3"/>
      <c r="L54" s="2"/>
      <c r="M54" s="13">
        <f t="shared" si="8"/>
        <v>0</v>
      </c>
      <c r="N54" s="14">
        <f t="shared" si="6"/>
        <v>-1</v>
      </c>
      <c r="O54" s="13">
        <f t="shared" si="9"/>
        <v>0</v>
      </c>
      <c r="P54" s="14">
        <f t="shared" si="7"/>
        <v>-1</v>
      </c>
      <c r="Q54" s="8"/>
      <c r="T54" s="39"/>
    </row>
    <row r="55" spans="1:20" x14ac:dyDescent="0.2">
      <c r="A55" s="9"/>
      <c r="B55" s="44" t="s">
        <v>129</v>
      </c>
      <c r="C55" s="10"/>
      <c r="D55" s="10" t="s">
        <v>127</v>
      </c>
      <c r="E55" s="10" t="s">
        <v>128</v>
      </c>
      <c r="F55" s="47"/>
      <c r="G55" s="10" t="s">
        <v>128</v>
      </c>
      <c r="H55" s="59">
        <v>1399</v>
      </c>
      <c r="I55" s="87">
        <v>1455.0953369954073</v>
      </c>
      <c r="J55" s="30"/>
      <c r="K55" s="3"/>
      <c r="L55" s="2"/>
      <c r="M55" s="13">
        <f t="shared" si="8"/>
        <v>0</v>
      </c>
      <c r="N55" s="14">
        <f t="shared" si="6"/>
        <v>-1</v>
      </c>
      <c r="O55" s="13">
        <f t="shared" si="9"/>
        <v>0</v>
      </c>
      <c r="P55" s="14">
        <f t="shared" si="7"/>
        <v>-1</v>
      </c>
      <c r="Q55" s="8"/>
      <c r="T55" s="39"/>
    </row>
    <row r="56" spans="1:20" x14ac:dyDescent="0.2">
      <c r="A56" s="9"/>
      <c r="B56" s="44" t="s">
        <v>130</v>
      </c>
      <c r="C56" s="10"/>
      <c r="D56" s="10" t="s">
        <v>127</v>
      </c>
      <c r="E56" s="10" t="s">
        <v>131</v>
      </c>
      <c r="F56" s="47"/>
      <c r="G56" s="10" t="s">
        <v>128</v>
      </c>
      <c r="H56" s="59">
        <v>2656</v>
      </c>
      <c r="I56" s="87">
        <v>2766.3776566922766</v>
      </c>
      <c r="J56" s="30"/>
      <c r="K56" s="3"/>
      <c r="L56" s="2"/>
      <c r="M56" s="13">
        <f t="shared" si="8"/>
        <v>0</v>
      </c>
      <c r="N56" s="14">
        <f t="shared" si="6"/>
        <v>-1</v>
      </c>
      <c r="O56" s="13">
        <f t="shared" si="9"/>
        <v>0</v>
      </c>
      <c r="P56" s="14">
        <f t="shared" si="7"/>
        <v>-1</v>
      </c>
      <c r="Q56" s="8"/>
      <c r="T56" s="39"/>
    </row>
    <row r="57" spans="1:20" x14ac:dyDescent="0.2">
      <c r="A57" s="9"/>
      <c r="B57" s="44" t="s">
        <v>132</v>
      </c>
      <c r="C57" s="10"/>
      <c r="D57" s="10" t="s">
        <v>127</v>
      </c>
      <c r="E57" s="10" t="s">
        <v>133</v>
      </c>
      <c r="F57" s="47"/>
      <c r="G57" s="10" t="s">
        <v>134</v>
      </c>
      <c r="H57" s="59">
        <v>770</v>
      </c>
      <c r="I57" s="87">
        <v>788.56724924525429</v>
      </c>
      <c r="J57" s="30"/>
      <c r="K57" s="3"/>
      <c r="L57" s="2"/>
      <c r="M57" s="13">
        <f t="shared" si="8"/>
        <v>0</v>
      </c>
      <c r="N57" s="14">
        <f t="shared" si="6"/>
        <v>-1</v>
      </c>
      <c r="O57" s="13">
        <f t="shared" si="9"/>
        <v>0</v>
      </c>
      <c r="P57" s="14">
        <f t="shared" si="7"/>
        <v>-1</v>
      </c>
      <c r="Q57" s="8"/>
      <c r="T57" s="39"/>
    </row>
    <row r="58" spans="1:20" x14ac:dyDescent="0.2">
      <c r="A58" s="9"/>
      <c r="B58" s="44" t="s">
        <v>135</v>
      </c>
      <c r="C58" s="10"/>
      <c r="D58" s="10" t="s">
        <v>127</v>
      </c>
      <c r="E58" s="10" t="s">
        <v>133</v>
      </c>
      <c r="F58" s="47"/>
      <c r="G58" s="10" t="s">
        <v>134</v>
      </c>
      <c r="H58" s="59">
        <v>1737</v>
      </c>
      <c r="I58" s="87">
        <v>1817.3923643221985</v>
      </c>
      <c r="J58" s="30"/>
      <c r="K58" s="3"/>
      <c r="L58" s="2"/>
      <c r="M58" s="13">
        <f t="shared" si="8"/>
        <v>0</v>
      </c>
      <c r="N58" s="14">
        <f t="shared" si="6"/>
        <v>-1</v>
      </c>
      <c r="O58" s="13">
        <f t="shared" si="9"/>
        <v>0</v>
      </c>
      <c r="P58" s="14">
        <f t="shared" si="7"/>
        <v>-1</v>
      </c>
      <c r="Q58" s="8"/>
      <c r="T58" s="39"/>
    </row>
    <row r="59" spans="1:20" x14ac:dyDescent="0.2">
      <c r="A59" s="9"/>
      <c r="B59" s="44" t="s">
        <v>136</v>
      </c>
      <c r="C59" s="10"/>
      <c r="D59" s="10" t="s">
        <v>127</v>
      </c>
      <c r="E59" s="10" t="s">
        <v>133</v>
      </c>
      <c r="F59" s="47"/>
      <c r="G59" s="10" t="s">
        <v>134</v>
      </c>
      <c r="H59" s="59">
        <v>1189</v>
      </c>
      <c r="I59" s="87">
        <v>1203.3146749504087</v>
      </c>
      <c r="J59" s="30"/>
      <c r="K59" s="3"/>
      <c r="L59" s="2"/>
      <c r="M59" s="13">
        <f t="shared" si="8"/>
        <v>0</v>
      </c>
      <c r="N59" s="14">
        <f t="shared" si="6"/>
        <v>-1</v>
      </c>
      <c r="O59" s="13">
        <f t="shared" si="9"/>
        <v>0</v>
      </c>
      <c r="P59" s="14">
        <f t="shared" si="7"/>
        <v>-1</v>
      </c>
      <c r="Q59" s="8"/>
      <c r="T59" s="39"/>
    </row>
    <row r="60" spans="1:20" x14ac:dyDescent="0.2">
      <c r="A60" s="9"/>
      <c r="B60" s="44" t="s">
        <v>137</v>
      </c>
      <c r="C60" s="10"/>
      <c r="D60" s="10" t="s">
        <v>127</v>
      </c>
      <c r="E60" s="10" t="s">
        <v>138</v>
      </c>
      <c r="F60" s="47"/>
      <c r="G60" s="10" t="s">
        <v>134</v>
      </c>
      <c r="H60" s="59">
        <v>1128</v>
      </c>
      <c r="I60" s="87">
        <v>1159.9598222412637</v>
      </c>
      <c r="J60" s="30"/>
      <c r="K60" s="3"/>
      <c r="L60" s="2"/>
      <c r="M60" s="13">
        <f t="shared" si="8"/>
        <v>0</v>
      </c>
      <c r="N60" s="14">
        <f t="shared" si="6"/>
        <v>-1</v>
      </c>
      <c r="O60" s="13">
        <f t="shared" si="9"/>
        <v>0</v>
      </c>
      <c r="P60" s="14">
        <f t="shared" si="7"/>
        <v>-1</v>
      </c>
      <c r="Q60" s="8"/>
      <c r="T60" s="39"/>
    </row>
    <row r="61" spans="1:20" x14ac:dyDescent="0.2">
      <c r="A61" s="9"/>
      <c r="B61" s="44" t="s">
        <v>139</v>
      </c>
      <c r="C61" s="10"/>
      <c r="D61" s="10" t="s">
        <v>122</v>
      </c>
      <c r="E61" s="10" t="s">
        <v>140</v>
      </c>
      <c r="G61" s="10" t="s">
        <v>141</v>
      </c>
      <c r="H61" s="59">
        <v>974</v>
      </c>
      <c r="I61" s="87">
        <v>990.00136719572288</v>
      </c>
      <c r="J61" s="30"/>
      <c r="K61" s="3"/>
      <c r="L61" s="2"/>
      <c r="M61" s="13">
        <f t="shared" si="8"/>
        <v>0</v>
      </c>
      <c r="N61" s="14">
        <f t="shared" si="6"/>
        <v>-1</v>
      </c>
      <c r="O61" s="13">
        <f t="shared" si="9"/>
        <v>0</v>
      </c>
      <c r="P61" s="14">
        <f t="shared" si="7"/>
        <v>-1</v>
      </c>
      <c r="Q61" s="8"/>
      <c r="T61" s="39"/>
    </row>
    <row r="62" spans="1:20" x14ac:dyDescent="0.2">
      <c r="A62" s="9"/>
      <c r="B62" s="44" t="s">
        <v>142</v>
      </c>
      <c r="C62" s="10"/>
      <c r="D62" s="10" t="s">
        <v>122</v>
      </c>
      <c r="E62" s="10" t="s">
        <v>140</v>
      </c>
      <c r="G62" s="10" t="s">
        <v>141</v>
      </c>
      <c r="H62" s="59">
        <v>1244</v>
      </c>
      <c r="I62" s="87">
        <v>1274.5717555933134</v>
      </c>
      <c r="J62" s="30"/>
      <c r="K62" s="3"/>
      <c r="L62" s="2"/>
      <c r="M62" s="13">
        <f t="shared" si="8"/>
        <v>0</v>
      </c>
      <c r="N62" s="14">
        <f t="shared" si="6"/>
        <v>-1</v>
      </c>
      <c r="O62" s="13">
        <f t="shared" si="9"/>
        <v>0</v>
      </c>
      <c r="P62" s="14">
        <f t="shared" si="7"/>
        <v>-1</v>
      </c>
      <c r="Q62" s="8"/>
      <c r="T62" s="39"/>
    </row>
    <row r="63" spans="1:20" x14ac:dyDescent="0.2">
      <c r="A63" s="9"/>
      <c r="B63" s="44" t="s">
        <v>143</v>
      </c>
      <c r="C63" s="10"/>
      <c r="D63" s="10" t="s">
        <v>122</v>
      </c>
      <c r="E63" s="10" t="s">
        <v>140</v>
      </c>
      <c r="G63" s="10" t="s">
        <v>141</v>
      </c>
      <c r="H63" s="59">
        <v>1122</v>
      </c>
      <c r="I63" s="87">
        <v>1150.3461396445514</v>
      </c>
      <c r="J63" s="30"/>
      <c r="K63" s="3"/>
      <c r="L63" s="2"/>
      <c r="M63" s="13">
        <f t="shared" si="8"/>
        <v>0</v>
      </c>
      <c r="N63" s="14">
        <f t="shared" si="6"/>
        <v>-1</v>
      </c>
      <c r="O63" s="13">
        <f t="shared" si="9"/>
        <v>0</v>
      </c>
      <c r="P63" s="14">
        <f t="shared" si="7"/>
        <v>-1</v>
      </c>
      <c r="Q63" s="8"/>
      <c r="T63" s="39"/>
    </row>
    <row r="64" spans="1:20" x14ac:dyDescent="0.2">
      <c r="A64" s="9"/>
      <c r="B64" s="44" t="s">
        <v>144</v>
      </c>
      <c r="C64" s="10"/>
      <c r="D64" s="10" t="s">
        <v>122</v>
      </c>
      <c r="E64" s="10" t="s">
        <v>140</v>
      </c>
      <c r="G64" s="10" t="s">
        <v>141</v>
      </c>
      <c r="H64" s="59">
        <v>1554</v>
      </c>
      <c r="I64" s="87">
        <v>1605.0472210022119</v>
      </c>
      <c r="J64" s="30"/>
      <c r="K64" s="3"/>
      <c r="L64" s="2"/>
      <c r="M64" s="13">
        <f t="shared" si="8"/>
        <v>0</v>
      </c>
      <c r="N64" s="14">
        <f t="shared" si="6"/>
        <v>-1</v>
      </c>
      <c r="O64" s="13">
        <f t="shared" si="9"/>
        <v>0</v>
      </c>
      <c r="P64" s="14">
        <f t="shared" si="7"/>
        <v>-1</v>
      </c>
      <c r="Q64" s="8"/>
      <c r="T64" s="39"/>
    </row>
    <row r="65" spans="1:20" x14ac:dyDescent="0.2">
      <c r="A65" s="9"/>
      <c r="B65" s="44" t="s">
        <v>145</v>
      </c>
      <c r="C65" s="10"/>
      <c r="D65" s="10" t="s">
        <v>119</v>
      </c>
      <c r="E65" s="10" t="s">
        <v>146</v>
      </c>
      <c r="F65" s="10"/>
      <c r="G65" s="10" t="s">
        <v>141</v>
      </c>
      <c r="H65" s="59">
        <v>435</v>
      </c>
      <c r="I65" s="87">
        <v>443.25413390147889</v>
      </c>
      <c r="J65" s="30"/>
      <c r="K65" s="3"/>
      <c r="L65" s="2"/>
      <c r="M65" s="13">
        <f t="shared" si="8"/>
        <v>0</v>
      </c>
      <c r="N65" s="14">
        <f t="shared" si="6"/>
        <v>-1</v>
      </c>
      <c r="O65" s="13">
        <f t="shared" si="9"/>
        <v>0</v>
      </c>
      <c r="P65" s="14">
        <f t="shared" si="7"/>
        <v>-1</v>
      </c>
      <c r="Q65" s="8"/>
      <c r="T65" s="39"/>
    </row>
    <row r="66" spans="1:20" x14ac:dyDescent="0.2">
      <c r="A66" s="9"/>
      <c r="B66" s="44" t="s">
        <v>147</v>
      </c>
      <c r="C66" s="10"/>
      <c r="D66" s="10" t="s">
        <v>122</v>
      </c>
      <c r="E66" s="10" t="s">
        <v>148</v>
      </c>
      <c r="G66" s="10" t="s">
        <v>149</v>
      </c>
      <c r="H66" s="59">
        <v>1685</v>
      </c>
      <c r="I66" s="87">
        <v>1748.935199376642</v>
      </c>
      <c r="J66" s="30"/>
      <c r="K66" s="3"/>
      <c r="L66" s="2"/>
      <c r="M66" s="13">
        <f t="shared" si="8"/>
        <v>0</v>
      </c>
      <c r="N66" s="14">
        <f t="shared" si="6"/>
        <v>-1</v>
      </c>
      <c r="O66" s="13">
        <f t="shared" si="9"/>
        <v>0</v>
      </c>
      <c r="P66" s="14">
        <f t="shared" si="7"/>
        <v>-1</v>
      </c>
      <c r="Q66" s="8"/>
      <c r="T66" s="39"/>
    </row>
    <row r="67" spans="1:20" x14ac:dyDescent="0.2">
      <c r="A67" s="9"/>
      <c r="B67" s="44" t="s">
        <v>150</v>
      </c>
      <c r="C67" s="10"/>
      <c r="D67" s="10" t="s">
        <v>122</v>
      </c>
      <c r="E67" s="10" t="s">
        <v>148</v>
      </c>
      <c r="G67" s="10" t="s">
        <v>149</v>
      </c>
      <c r="H67" s="59">
        <v>849</v>
      </c>
      <c r="I67" s="87">
        <v>890.44813709392224</v>
      </c>
      <c r="J67" s="30"/>
      <c r="K67" s="3"/>
      <c r="L67" s="2"/>
      <c r="M67" s="13">
        <f t="shared" si="8"/>
        <v>0</v>
      </c>
      <c r="N67" s="14">
        <f t="shared" si="6"/>
        <v>-1</v>
      </c>
      <c r="O67" s="13">
        <f t="shared" si="9"/>
        <v>0</v>
      </c>
      <c r="P67" s="14">
        <f t="shared" si="7"/>
        <v>-1</v>
      </c>
      <c r="Q67" s="8"/>
      <c r="T67" s="39"/>
    </row>
    <row r="68" spans="1:20" x14ac:dyDescent="0.2">
      <c r="A68" s="9"/>
      <c r="B68" s="44" t="s">
        <v>151</v>
      </c>
      <c r="C68" s="10"/>
      <c r="D68" s="10" t="s">
        <v>122</v>
      </c>
      <c r="E68" s="10" t="s">
        <v>148</v>
      </c>
      <c r="G68" s="10" t="s">
        <v>149</v>
      </c>
      <c r="H68" s="59">
        <v>1665</v>
      </c>
      <c r="I68" s="87">
        <v>1658.5070407051071</v>
      </c>
      <c r="J68" s="30"/>
      <c r="K68" s="3"/>
      <c r="L68" s="2"/>
      <c r="M68" s="13">
        <f t="shared" si="8"/>
        <v>0</v>
      </c>
      <c r="N68" s="14">
        <f t="shared" si="6"/>
        <v>-1</v>
      </c>
      <c r="O68" s="13">
        <f t="shared" si="9"/>
        <v>0</v>
      </c>
      <c r="P68" s="14">
        <f t="shared" si="7"/>
        <v>-1</v>
      </c>
      <c r="Q68" s="8"/>
      <c r="T68" s="39"/>
    </row>
    <row r="69" spans="1:20" x14ac:dyDescent="0.2">
      <c r="A69" s="9"/>
      <c r="B69" s="44" t="s">
        <v>152</v>
      </c>
      <c r="C69" s="10"/>
      <c r="D69" s="10" t="s">
        <v>153</v>
      </c>
      <c r="E69" s="11"/>
      <c r="F69" s="11"/>
      <c r="G69" s="10" t="s">
        <v>153</v>
      </c>
      <c r="H69" s="59">
        <v>1698</v>
      </c>
      <c r="I69" s="87">
        <v>1898.8580326030499</v>
      </c>
      <c r="J69" s="30"/>
      <c r="K69" s="3"/>
      <c r="L69" s="2"/>
      <c r="M69" s="13">
        <f t="shared" si="8"/>
        <v>0</v>
      </c>
      <c r="N69" s="14">
        <f t="shared" si="6"/>
        <v>-1</v>
      </c>
      <c r="O69" s="13">
        <f t="shared" si="9"/>
        <v>0</v>
      </c>
      <c r="P69" s="14">
        <f t="shared" si="7"/>
        <v>-1</v>
      </c>
      <c r="Q69" s="8"/>
      <c r="T69" s="39"/>
    </row>
    <row r="70" spans="1:20" x14ac:dyDescent="0.2">
      <c r="A70" s="9"/>
      <c r="B70" s="44" t="s">
        <v>154</v>
      </c>
      <c r="C70" s="10"/>
      <c r="D70" s="10" t="s">
        <v>153</v>
      </c>
      <c r="E70" s="11"/>
      <c r="F70" s="11"/>
      <c r="G70" s="10" t="s">
        <v>153</v>
      </c>
      <c r="H70" s="59">
        <v>2203</v>
      </c>
      <c r="I70" s="87">
        <v>2317.6909450166199</v>
      </c>
      <c r="J70" s="30"/>
      <c r="K70" s="3"/>
      <c r="L70" s="2"/>
      <c r="M70" s="13">
        <f t="shared" si="8"/>
        <v>0</v>
      </c>
      <c r="N70" s="14">
        <f t="shared" si="6"/>
        <v>-1</v>
      </c>
      <c r="O70" s="13">
        <f t="shared" si="9"/>
        <v>0</v>
      </c>
      <c r="P70" s="14">
        <f t="shared" si="7"/>
        <v>-1</v>
      </c>
      <c r="Q70" s="8"/>
      <c r="T70" s="39"/>
    </row>
    <row r="71" spans="1:20" x14ac:dyDescent="0.2">
      <c r="A71" s="9"/>
      <c r="B71" s="44" t="s">
        <v>155</v>
      </c>
      <c r="C71" s="10"/>
      <c r="D71" s="10" t="s">
        <v>153</v>
      </c>
      <c r="E71" s="11"/>
      <c r="F71" s="11"/>
      <c r="G71" s="10" t="s">
        <v>153</v>
      </c>
      <c r="H71" s="59">
        <v>2500</v>
      </c>
      <c r="I71" s="87">
        <v>2582.4381199111176</v>
      </c>
      <c r="J71" s="30"/>
      <c r="K71" s="3"/>
      <c r="L71" s="2"/>
      <c r="M71" s="13">
        <f t="shared" si="8"/>
        <v>0</v>
      </c>
      <c r="N71" s="14">
        <f t="shared" si="6"/>
        <v>-1</v>
      </c>
      <c r="O71" s="13">
        <f t="shared" si="9"/>
        <v>0</v>
      </c>
      <c r="P71" s="14">
        <f t="shared" si="7"/>
        <v>-1</v>
      </c>
      <c r="Q71" s="8"/>
      <c r="T71" s="39"/>
    </row>
    <row r="72" spans="1:20" x14ac:dyDescent="0.2">
      <c r="A72" s="9"/>
      <c r="B72" s="44" t="s">
        <v>156</v>
      </c>
      <c r="C72" s="10"/>
      <c r="D72" s="11"/>
      <c r="E72" s="11"/>
      <c r="F72" s="11"/>
      <c r="G72" s="10" t="s">
        <v>157</v>
      </c>
      <c r="H72" s="59">
        <v>1755</v>
      </c>
      <c r="I72" s="87">
        <v>1838.6172301164411</v>
      </c>
      <c r="J72" s="30"/>
      <c r="K72" s="3"/>
      <c r="L72" s="2"/>
      <c r="M72" s="13">
        <f t="shared" si="8"/>
        <v>0</v>
      </c>
      <c r="N72" s="14">
        <f t="shared" si="6"/>
        <v>-1</v>
      </c>
      <c r="O72" s="13">
        <f t="shared" si="9"/>
        <v>0</v>
      </c>
      <c r="P72" s="14">
        <f t="shared" si="7"/>
        <v>-1</v>
      </c>
      <c r="Q72" s="8"/>
      <c r="T72" s="39"/>
    </row>
    <row r="73" spans="1:20" x14ac:dyDescent="0.2">
      <c r="A73" s="9"/>
      <c r="B73" s="44" t="s">
        <v>158</v>
      </c>
      <c r="C73" s="10"/>
      <c r="D73" s="11"/>
      <c r="E73" s="11"/>
      <c r="F73" s="11"/>
      <c r="G73" s="10" t="s">
        <v>157</v>
      </c>
      <c r="H73" s="59">
        <v>597</v>
      </c>
      <c r="I73" s="87">
        <v>617.65912651613712</v>
      </c>
      <c r="J73" s="30"/>
      <c r="K73" s="3"/>
      <c r="L73" s="2"/>
      <c r="M73" s="13">
        <f t="shared" si="8"/>
        <v>0</v>
      </c>
      <c r="N73" s="14">
        <f t="shared" si="6"/>
        <v>-1</v>
      </c>
      <c r="O73" s="13">
        <f t="shared" si="9"/>
        <v>0</v>
      </c>
      <c r="P73" s="14">
        <f t="shared" si="7"/>
        <v>-1</v>
      </c>
      <c r="Q73" s="8"/>
      <c r="T73" s="39"/>
    </row>
    <row r="74" spans="1:20" x14ac:dyDescent="0.2">
      <c r="A74" s="9"/>
      <c r="B74" s="44" t="s">
        <v>159</v>
      </c>
      <c r="C74" s="10"/>
      <c r="D74" s="10" t="s">
        <v>160</v>
      </c>
      <c r="E74" s="11"/>
      <c r="F74" s="11"/>
      <c r="G74" s="10" t="s">
        <v>157</v>
      </c>
      <c r="H74" s="59">
        <v>804</v>
      </c>
      <c r="I74" s="87">
        <v>838.18287284298469</v>
      </c>
      <c r="J74" s="30"/>
      <c r="K74" s="3"/>
      <c r="L74" s="2"/>
      <c r="M74" s="13">
        <f t="shared" si="8"/>
        <v>0</v>
      </c>
      <c r="N74" s="14">
        <f t="shared" si="6"/>
        <v>-1</v>
      </c>
      <c r="O74" s="13">
        <f t="shared" si="9"/>
        <v>0</v>
      </c>
      <c r="P74" s="14">
        <f t="shared" si="7"/>
        <v>-1</v>
      </c>
      <c r="Q74" s="8"/>
      <c r="T74" s="39"/>
    </row>
    <row r="75" spans="1:20" x14ac:dyDescent="0.2">
      <c r="A75" s="9"/>
      <c r="B75" s="44" t="s">
        <v>161</v>
      </c>
      <c r="C75" s="10"/>
      <c r="D75" s="11"/>
      <c r="E75" s="11"/>
      <c r="F75" s="11"/>
      <c r="G75" s="10" t="s">
        <v>157</v>
      </c>
      <c r="H75" s="59">
        <v>471</v>
      </c>
      <c r="I75" s="87">
        <v>491.86914035272463</v>
      </c>
      <c r="J75" s="30"/>
      <c r="K75" s="3"/>
      <c r="L75" s="2"/>
      <c r="M75" s="13">
        <f t="shared" si="8"/>
        <v>0</v>
      </c>
      <c r="N75" s="14">
        <f t="shared" si="6"/>
        <v>-1</v>
      </c>
      <c r="O75" s="13">
        <f t="shared" si="9"/>
        <v>0</v>
      </c>
      <c r="P75" s="14">
        <f t="shared" si="7"/>
        <v>-1</v>
      </c>
      <c r="Q75" s="8"/>
      <c r="T75" s="39"/>
    </row>
    <row r="76" spans="1:20" x14ac:dyDescent="0.2">
      <c r="A76" s="9"/>
      <c r="B76" s="44" t="s">
        <v>162</v>
      </c>
      <c r="C76" s="10"/>
      <c r="D76" s="10" t="s">
        <v>78</v>
      </c>
      <c r="E76" s="10" t="s">
        <v>163</v>
      </c>
      <c r="G76" s="10" t="s">
        <v>164</v>
      </c>
      <c r="H76" s="59">
        <v>1070</v>
      </c>
      <c r="I76" s="87">
        <v>1200.2843703810802</v>
      </c>
      <c r="J76" s="30"/>
      <c r="K76" s="3"/>
      <c r="L76" s="2"/>
      <c r="M76" s="13">
        <f t="shared" si="8"/>
        <v>0</v>
      </c>
      <c r="N76" s="14">
        <f t="shared" si="6"/>
        <v>-1</v>
      </c>
      <c r="O76" s="13">
        <f t="shared" si="9"/>
        <v>0</v>
      </c>
      <c r="P76" s="14">
        <f t="shared" si="7"/>
        <v>-1</v>
      </c>
      <c r="Q76" s="8"/>
      <c r="T76" s="39"/>
    </row>
    <row r="77" spans="1:20" x14ac:dyDescent="0.2">
      <c r="A77" s="9"/>
      <c r="B77" s="44" t="s">
        <v>165</v>
      </c>
      <c r="C77" s="10"/>
      <c r="D77" s="10" t="s">
        <v>78</v>
      </c>
      <c r="E77" s="10" t="s">
        <v>166</v>
      </c>
      <c r="G77" s="10" t="s">
        <v>164</v>
      </c>
      <c r="H77" s="59">
        <v>2058</v>
      </c>
      <c r="I77" s="87">
        <v>2105.3045490278291</v>
      </c>
      <c r="J77" s="30"/>
      <c r="K77" s="3"/>
      <c r="L77" s="2"/>
      <c r="M77" s="13">
        <f t="shared" si="8"/>
        <v>0</v>
      </c>
      <c r="N77" s="14">
        <f t="shared" si="6"/>
        <v>-1</v>
      </c>
      <c r="O77" s="13">
        <f t="shared" si="9"/>
        <v>0</v>
      </c>
      <c r="P77" s="14">
        <f t="shared" si="7"/>
        <v>-1</v>
      </c>
      <c r="Q77" s="8"/>
      <c r="T77" s="39"/>
    </row>
    <row r="78" spans="1:20" x14ac:dyDescent="0.2">
      <c r="A78" s="9"/>
      <c r="B78" s="44" t="s">
        <v>167</v>
      </c>
      <c r="C78" s="10"/>
      <c r="D78" s="10" t="s">
        <v>78</v>
      </c>
      <c r="E78" s="10" t="s">
        <v>166</v>
      </c>
      <c r="G78" s="10" t="s">
        <v>164</v>
      </c>
      <c r="H78" s="59">
        <v>1014</v>
      </c>
      <c r="I78" s="87">
        <v>1045.001278641193</v>
      </c>
      <c r="J78" s="30"/>
      <c r="K78" s="3"/>
      <c r="L78" s="2"/>
      <c r="M78" s="13">
        <f t="shared" si="8"/>
        <v>0</v>
      </c>
      <c r="N78" s="14">
        <f t="shared" ref="N78:N109" si="10">IF(K78="",-1,(-($L$6-(M78/L78))/$L$6))</f>
        <v>-1</v>
      </c>
      <c r="O78" s="13">
        <f t="shared" si="9"/>
        <v>0</v>
      </c>
      <c r="P78" s="14">
        <f t="shared" ref="P78:P109" si="11">IF(K78="",-1,(-($M$6-(O78/L78))/$M$6))</f>
        <v>-1</v>
      </c>
      <c r="Q78" s="8"/>
      <c r="T78" s="39"/>
    </row>
    <row r="79" spans="1:20" x14ac:dyDescent="0.2">
      <c r="A79" s="9"/>
      <c r="B79" s="44" t="s">
        <v>168</v>
      </c>
      <c r="C79" s="10"/>
      <c r="D79" s="10" t="s">
        <v>78</v>
      </c>
      <c r="E79" s="10" t="s">
        <v>166</v>
      </c>
      <c r="G79" s="10" t="s">
        <v>164</v>
      </c>
      <c r="H79" s="59">
        <v>1054</v>
      </c>
      <c r="I79" s="87">
        <v>1083.0672538520573</v>
      </c>
      <c r="J79" s="30"/>
      <c r="K79" s="3"/>
      <c r="L79" s="2"/>
      <c r="M79" s="13">
        <f t="shared" ref="M79:M91" si="12">IF(K79="",0,(SUMIF($G$20:$G$91,K79,$H$20:$H$91)))</f>
        <v>0</v>
      </c>
      <c r="N79" s="14">
        <f t="shared" si="10"/>
        <v>-1</v>
      </c>
      <c r="O79" s="13">
        <f t="shared" ref="O79:O91" si="13">IF(K79="",0,(SUMIF($G$19:$G$91,K79,$I$19:$I$91)))</f>
        <v>0</v>
      </c>
      <c r="P79" s="14">
        <f t="shared" si="11"/>
        <v>-1</v>
      </c>
      <c r="Q79" s="8"/>
      <c r="T79" s="39"/>
    </row>
    <row r="80" spans="1:20" x14ac:dyDescent="0.2">
      <c r="A80" s="9"/>
      <c r="B80" s="44"/>
      <c r="C80" s="10"/>
      <c r="D80" s="11"/>
      <c r="E80" s="11"/>
      <c r="F80" s="11"/>
      <c r="G80" s="10"/>
      <c r="H80" s="56"/>
      <c r="I80" s="87"/>
      <c r="J80" s="30"/>
      <c r="K80" s="3"/>
      <c r="L80" s="2"/>
      <c r="M80" s="13">
        <f t="shared" si="12"/>
        <v>0</v>
      </c>
      <c r="N80" s="14">
        <f t="shared" si="10"/>
        <v>-1</v>
      </c>
      <c r="O80" s="13">
        <f t="shared" si="13"/>
        <v>0</v>
      </c>
      <c r="P80" s="14">
        <f t="shared" si="11"/>
        <v>-1</v>
      </c>
      <c r="Q80" s="8"/>
      <c r="T80" s="39"/>
    </row>
    <row r="81" spans="1:20" x14ac:dyDescent="0.2">
      <c r="A81" s="9"/>
      <c r="B81" s="44"/>
      <c r="C81" s="10"/>
      <c r="D81" s="11"/>
      <c r="E81" s="11"/>
      <c r="F81" s="11"/>
      <c r="G81" s="10"/>
      <c r="H81" s="56"/>
      <c r="I81" s="87"/>
      <c r="J81" s="30"/>
      <c r="K81" s="3"/>
      <c r="L81" s="2"/>
      <c r="M81" s="13">
        <f t="shared" si="12"/>
        <v>0</v>
      </c>
      <c r="N81" s="14">
        <f t="shared" si="10"/>
        <v>-1</v>
      </c>
      <c r="O81" s="13">
        <f t="shared" si="13"/>
        <v>0</v>
      </c>
      <c r="P81" s="14">
        <f t="shared" si="11"/>
        <v>-1</v>
      </c>
      <c r="Q81" s="8"/>
      <c r="T81" s="39"/>
    </row>
    <row r="82" spans="1:20" x14ac:dyDescent="0.2">
      <c r="A82" s="9"/>
      <c r="B82" s="44"/>
      <c r="C82" s="10"/>
      <c r="D82" s="11"/>
      <c r="E82" s="11"/>
      <c r="F82" s="11"/>
      <c r="G82" s="11"/>
      <c r="H82" s="56"/>
      <c r="I82" s="87"/>
      <c r="J82" s="30"/>
      <c r="K82" s="3"/>
      <c r="L82" s="2"/>
      <c r="M82" s="13">
        <f t="shared" si="12"/>
        <v>0</v>
      </c>
      <c r="N82" s="14">
        <f t="shared" si="10"/>
        <v>-1</v>
      </c>
      <c r="O82" s="13">
        <f t="shared" si="13"/>
        <v>0</v>
      </c>
      <c r="P82" s="14">
        <f t="shared" si="11"/>
        <v>-1</v>
      </c>
      <c r="Q82" s="8"/>
      <c r="T82" s="39"/>
    </row>
    <row r="83" spans="1:20" x14ac:dyDescent="0.2">
      <c r="A83" s="9"/>
      <c r="B83" s="44"/>
      <c r="C83" s="10"/>
      <c r="D83" s="11"/>
      <c r="E83" s="11"/>
      <c r="F83" s="11"/>
      <c r="G83" s="11"/>
      <c r="H83" s="56"/>
      <c r="I83" s="87"/>
      <c r="J83" s="30"/>
      <c r="K83" s="3"/>
      <c r="L83" s="2"/>
      <c r="M83" s="13">
        <f t="shared" si="12"/>
        <v>0</v>
      </c>
      <c r="N83" s="14">
        <f t="shared" si="10"/>
        <v>-1</v>
      </c>
      <c r="O83" s="13">
        <f t="shared" si="13"/>
        <v>0</v>
      </c>
      <c r="P83" s="14">
        <f t="shared" si="11"/>
        <v>-1</v>
      </c>
      <c r="Q83" s="8"/>
      <c r="T83" s="39"/>
    </row>
    <row r="84" spans="1:20" x14ac:dyDescent="0.2">
      <c r="A84" s="9"/>
      <c r="B84" s="44"/>
      <c r="C84" s="10"/>
      <c r="D84" s="11"/>
      <c r="E84" s="11"/>
      <c r="F84" s="11"/>
      <c r="G84" s="11"/>
      <c r="H84" s="56"/>
      <c r="I84" s="87"/>
      <c r="J84" s="30"/>
      <c r="K84" s="3"/>
      <c r="L84" s="2"/>
      <c r="M84" s="13">
        <f t="shared" si="12"/>
        <v>0</v>
      </c>
      <c r="N84" s="14">
        <f t="shared" si="10"/>
        <v>-1</v>
      </c>
      <c r="O84" s="13">
        <f t="shared" si="13"/>
        <v>0</v>
      </c>
      <c r="P84" s="14">
        <f t="shared" si="11"/>
        <v>-1</v>
      </c>
      <c r="Q84" s="8"/>
      <c r="T84" s="39"/>
    </row>
    <row r="85" spans="1:20" x14ac:dyDescent="0.2">
      <c r="A85" s="9"/>
      <c r="B85" s="2"/>
      <c r="C85" s="10"/>
      <c r="D85" s="11"/>
      <c r="E85" s="11"/>
      <c r="F85" s="11"/>
      <c r="G85" s="11"/>
      <c r="H85" s="56"/>
      <c r="I85" s="87"/>
      <c r="J85" s="30"/>
      <c r="K85" s="3"/>
      <c r="L85" s="2"/>
      <c r="M85" s="13">
        <f t="shared" si="12"/>
        <v>0</v>
      </c>
      <c r="N85" s="14">
        <f t="shared" si="10"/>
        <v>-1</v>
      </c>
      <c r="O85" s="13">
        <f t="shared" si="13"/>
        <v>0</v>
      </c>
      <c r="P85" s="14">
        <f t="shared" si="11"/>
        <v>-1</v>
      </c>
      <c r="Q85" s="8"/>
    </row>
    <row r="86" spans="1:20" x14ac:dyDescent="0.2">
      <c r="A86" s="9"/>
      <c r="B86" s="2"/>
      <c r="C86" s="10"/>
      <c r="D86" s="11"/>
      <c r="E86" s="11"/>
      <c r="F86" s="11"/>
      <c r="G86" s="11"/>
      <c r="H86" s="56"/>
      <c r="I86" s="87"/>
      <c r="J86" s="30"/>
      <c r="K86" s="3"/>
      <c r="L86" s="2"/>
      <c r="M86" s="13">
        <f t="shared" si="12"/>
        <v>0</v>
      </c>
      <c r="N86" s="14">
        <f t="shared" si="10"/>
        <v>-1</v>
      </c>
      <c r="O86" s="13">
        <f t="shared" si="13"/>
        <v>0</v>
      </c>
      <c r="P86" s="14">
        <f t="shared" si="11"/>
        <v>-1</v>
      </c>
      <c r="Q86" s="8"/>
    </row>
    <row r="87" spans="1:20" x14ac:dyDescent="0.2">
      <c r="A87" s="9"/>
      <c r="B87" s="2"/>
      <c r="C87" s="10"/>
      <c r="D87" s="11"/>
      <c r="E87" s="11"/>
      <c r="F87" s="11"/>
      <c r="G87" s="11"/>
      <c r="H87" s="56"/>
      <c r="I87" s="87"/>
      <c r="J87" s="30"/>
      <c r="K87" s="3"/>
      <c r="L87" s="2"/>
      <c r="M87" s="13">
        <f t="shared" si="12"/>
        <v>0</v>
      </c>
      <c r="N87" s="14">
        <f t="shared" si="10"/>
        <v>-1</v>
      </c>
      <c r="O87" s="13">
        <f t="shared" si="13"/>
        <v>0</v>
      </c>
      <c r="P87" s="14">
        <f t="shared" si="11"/>
        <v>-1</v>
      </c>
      <c r="Q87" s="8"/>
    </row>
    <row r="88" spans="1:20" x14ac:dyDescent="0.2">
      <c r="A88" s="9"/>
      <c r="B88" s="2"/>
      <c r="C88" s="10"/>
      <c r="D88" s="11"/>
      <c r="E88" s="11"/>
      <c r="F88" s="11"/>
      <c r="G88" s="11"/>
      <c r="H88" s="56"/>
      <c r="I88" s="87"/>
      <c r="J88" s="30"/>
      <c r="K88" s="3"/>
      <c r="L88" s="2"/>
      <c r="M88" s="13">
        <f t="shared" si="12"/>
        <v>0</v>
      </c>
      <c r="N88" s="14">
        <f t="shared" si="10"/>
        <v>-1</v>
      </c>
      <c r="O88" s="13">
        <f t="shared" si="13"/>
        <v>0</v>
      </c>
      <c r="P88" s="14">
        <f t="shared" si="11"/>
        <v>-1</v>
      </c>
      <c r="Q88" s="8"/>
    </row>
    <row r="89" spans="1:20" x14ac:dyDescent="0.2">
      <c r="A89" s="9"/>
      <c r="B89" s="2"/>
      <c r="C89" s="10"/>
      <c r="D89" s="11"/>
      <c r="E89" s="11"/>
      <c r="F89" s="11"/>
      <c r="G89" s="11"/>
      <c r="H89" s="56"/>
      <c r="I89" s="87"/>
      <c r="J89" s="30"/>
      <c r="K89" s="3"/>
      <c r="L89" s="2"/>
      <c r="M89" s="13">
        <f t="shared" si="12"/>
        <v>0</v>
      </c>
      <c r="N89" s="14">
        <f t="shared" si="10"/>
        <v>-1</v>
      </c>
      <c r="O89" s="13">
        <f t="shared" si="13"/>
        <v>0</v>
      </c>
      <c r="P89" s="14">
        <f t="shared" si="11"/>
        <v>-1</v>
      </c>
      <c r="Q89" s="8"/>
    </row>
    <row r="90" spans="1:20" x14ac:dyDescent="0.2">
      <c r="A90" s="9"/>
      <c r="B90" s="2"/>
      <c r="C90" s="10"/>
      <c r="D90" s="11"/>
      <c r="E90" s="11"/>
      <c r="F90" s="11"/>
      <c r="G90" s="11"/>
      <c r="H90" s="57"/>
      <c r="I90" s="44"/>
      <c r="J90" s="30"/>
      <c r="K90" s="3"/>
      <c r="L90" s="2"/>
      <c r="M90" s="13">
        <f t="shared" si="12"/>
        <v>0</v>
      </c>
      <c r="N90" s="14">
        <f t="shared" si="10"/>
        <v>-1</v>
      </c>
      <c r="O90" s="13">
        <f t="shared" si="13"/>
        <v>0</v>
      </c>
      <c r="P90" s="14">
        <f t="shared" si="11"/>
        <v>-1</v>
      </c>
      <c r="Q90" s="8"/>
    </row>
    <row r="91" spans="1:20" x14ac:dyDescent="0.2">
      <c r="A91" s="9"/>
      <c r="B91" s="2"/>
      <c r="C91" s="10"/>
      <c r="D91" s="11"/>
      <c r="E91" s="11"/>
      <c r="F91" s="11"/>
      <c r="G91" s="11"/>
      <c r="H91" s="57"/>
      <c r="I91" s="44"/>
      <c r="J91" s="30"/>
      <c r="K91" s="3"/>
      <c r="L91" s="2"/>
      <c r="M91" s="13">
        <f t="shared" si="12"/>
        <v>0</v>
      </c>
      <c r="N91" s="14">
        <f t="shared" si="10"/>
        <v>-1</v>
      </c>
      <c r="O91" s="13">
        <f t="shared" si="13"/>
        <v>0</v>
      </c>
      <c r="P91" s="14">
        <f t="shared" si="11"/>
        <v>-1</v>
      </c>
      <c r="Q91" s="8"/>
    </row>
  </sheetData>
  <autoFilter ref="K14:P76" xr:uid="{00000000-0001-0000-0100-000000000000}">
    <sortState xmlns:xlrd2="http://schemas.microsoft.com/office/spreadsheetml/2017/richdata2" ref="K15:P91">
      <sortCondition ref="K14:K76"/>
    </sortState>
  </autoFilter>
  <mergeCells count="3">
    <mergeCell ref="B4:F6"/>
    <mergeCell ref="M10:P10"/>
    <mergeCell ref="B8:F8"/>
  </mergeCells>
  <phoneticPr fontId="5" type="noConversion"/>
  <conditionalFormatting sqref="O14:O91 M14:M91">
    <cfRule type="cellIs" dxfId="4" priority="1" stopIfTrue="1" operator="equal">
      <formula>0</formula>
    </cfRule>
  </conditionalFormatting>
  <conditionalFormatting sqref="P14:P91 N14:N91">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LongProperties xmlns="http://schemas.microsoft.com/office/2006/metadata/longProperties"/>
</file>

<file path=customXml/item2.xml><?xml version="1.0" encoding="utf-8"?>
<?mso-contentType ?>
<SharedContentType xmlns="Microsoft.SharePoint.Taxonomy.ContentTypeSync" SourceId="383954fa-2a65-4d57-99ac-c02654c3af93" ContentTypeId="0x010100E7BD6A8A66F7CB4BBA2B02F0531791BE"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5.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6.xml><?xml version="1.0" encoding="utf-8"?>
<ct:contentTypeSchema xmlns:ct="http://schemas.microsoft.com/office/2006/metadata/contentType" xmlns:ma="http://schemas.microsoft.com/office/2006/metadata/properties/metaAttributes" ct:_="" ma:_="" ma:contentTypeName="0.5 Counts Template" ma:contentTypeID="0x010100E7BD6A8A66F7CB4BBA2B02F0531791BE0026A9A75CCCA16F4693F1FE45F71519DE00CC03427D2D532D43BB5F13170D2764A800F3C4C048D03C9841A73D6AA1DFB05A7C" ma:contentTypeVersion="16" ma:contentTypeDescription="Register counts." ma:contentTypeScope="" ma:versionID="564952213a5e191b60ce0623e3b7c33a">
  <xsd:schema xmlns:xsd="http://www.w3.org/2001/XMLSchema" xmlns:xs="http://www.w3.org/2001/XMLSchema" xmlns:p="http://schemas.microsoft.com/office/2006/metadata/properties" xmlns:ns1="http://schemas.microsoft.com/sharepoint/v3" xmlns:ns2="07a766d4-cf60-4260-9f49-242aaa07e1bd" xmlns:ns3="d23c6157-5623-4293-b83e-785d6ba7de2d" xmlns:ns4="63f693bb-e0bf-45db-a42b-8a24d3caaf16" targetNamespace="http://schemas.microsoft.com/office/2006/metadata/properties" ma:root="true" ma:fieldsID="dbfa1004472e38b84c0f3fbd8460d8b0" ns1:_="" ns2:_="" ns3:_="" ns4:_="">
    <xsd:import namespace="http://schemas.microsoft.com/sharepoint/v3"/>
    <xsd:import namespace="07a766d4-cf60-4260-9f49-242aaa07e1bd"/>
    <xsd:import namespace="d23c6157-5623-4293-b83e-785d6ba7de2d"/>
    <xsd:import namespace="63f693bb-e0bf-45db-a42b-8a24d3caaf16"/>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63f693bb-e0bf-45db-a42b-8a24d3caaf16" elementFormDefault="qualified">
    <xsd:import namespace="http://schemas.microsoft.com/office/2006/documentManagement/types"/>
    <xsd:import namespace="http://schemas.microsoft.com/office/infopath/2007/PartnerControls"/>
    <xsd:element name="lcf76f155ced4ddcb4097134ff3c332f" ma:index="23"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p:properties xmlns:p="http://schemas.microsoft.com/office/2006/metadata/properties" xmlns:xsi="http://www.w3.org/2001/XMLSchema-instance" xmlns:pc="http://schemas.microsoft.com/office/infopath/2007/PartnerControls">
  <documentManagement>
    <Review_x0020_Document_x0020_Type xmlns="d23c6157-5623-4293-b83e-785d6ba7de2d" xsi:nil="true"/>
    <AuthorityType xmlns="07a766d4-cf60-4260-9f49-242aaa07e1bd">District Council</AuthorityType>
    <ReferenceYear xmlns="07a766d4-cf60-4260-9f49-242aaa07e1bd">2021</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Cannock Chase</TermName>
          <TermId xmlns="http://schemas.microsoft.com/office/infopath/2007/PartnerControls">390b9d2c-7a8d-4e53-81ea-adc9eaa960f9</TermId>
        </TermInfo>
      </Terms>
    </d08e702f979e48d3863205ea645082c2>
    <TaxCatchAll xmlns="07a766d4-cf60-4260-9f49-242aaa07e1bd">
      <Value>79</Value>
    </TaxCatchAll>
    <lcf76f155ced4ddcb4097134ff3c332f xmlns="63f693bb-e0bf-45db-a42b-8a24d3caaf16" xsi:nil="true"/>
  </documentManagement>
</p:properties>
</file>

<file path=customXml/itemProps1.xml><?xml version="1.0" encoding="utf-8"?>
<ds:datastoreItem xmlns:ds="http://schemas.openxmlformats.org/officeDocument/2006/customXml" ds:itemID="{77BAC0C3-7CB7-4C3D-8C63-B3C372721FBD}">
  <ds:schemaRefs>
    <ds:schemaRef ds:uri="http://schemas.microsoft.com/office/2006/metadata/longProperties"/>
  </ds:schemaRefs>
</ds:datastoreItem>
</file>

<file path=customXml/itemProps2.xml><?xml version="1.0" encoding="utf-8"?>
<ds:datastoreItem xmlns:ds="http://schemas.openxmlformats.org/officeDocument/2006/customXml" ds:itemID="{142B8912-87CD-45CB-9698-C6F45265E8C9}">
  <ds:schemaRefs>
    <ds:schemaRef ds:uri="Microsoft.SharePoint.Taxonomy.ContentTypeSync"/>
  </ds:schemaRefs>
</ds:datastoreItem>
</file>

<file path=customXml/itemProps3.xml><?xml version="1.0" encoding="utf-8"?>
<ds:datastoreItem xmlns:ds="http://schemas.openxmlformats.org/officeDocument/2006/customXml" ds:itemID="{4C1DE274-EFF0-4630-B066-493C6358DED3}">
  <ds:schemaRefs>
    <ds:schemaRef ds:uri="http://schemas.microsoft.com/sharepoint/v3/contenttype/forms"/>
  </ds:schemaRefs>
</ds:datastoreItem>
</file>

<file path=customXml/itemProps4.xml><?xml version="1.0" encoding="utf-8"?>
<ds:datastoreItem xmlns:ds="http://schemas.openxmlformats.org/officeDocument/2006/customXml" ds:itemID="{B682C9DF-0920-4688-A3C4-90C7DABE97F6}">
  <ds:schemaRefs>
    <ds:schemaRef ds:uri="http://schemas.microsoft.com/sharepoint/events"/>
  </ds:schemaRefs>
</ds:datastoreItem>
</file>

<file path=customXml/itemProps5.xml><?xml version="1.0" encoding="utf-8"?>
<ds:datastoreItem xmlns:ds="http://schemas.openxmlformats.org/officeDocument/2006/customXml" ds:itemID="{76EE5A66-3148-4721-8DB1-57513F95F5B1}">
  <ds:schemaRefs>
    <ds:schemaRef ds:uri="office.server.policy"/>
  </ds:schemaRefs>
</ds:datastoreItem>
</file>

<file path=customXml/itemProps6.xml><?xml version="1.0" encoding="utf-8"?>
<ds:datastoreItem xmlns:ds="http://schemas.openxmlformats.org/officeDocument/2006/customXml" ds:itemID="{1EFC2DA7-220E-43BB-8FF5-3D2BB9457C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63f693bb-e0bf-45db-a42b-8a24d3caaf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255B7FDA-1106-4372-997E-8FE17782560C}">
  <ds:schemaRefs>
    <ds:schemaRef ds:uri="http://purl.org/dc/dcmitype/"/>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63f693bb-e0bf-45db-a42b-8a24d3caaf16"/>
    <ds:schemaRef ds:uri="07a766d4-cf60-4260-9f49-242aaa07e1bd"/>
    <ds:schemaRef ds:uri="d23c6157-5623-4293-b83e-785d6ba7de2d"/>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Electoral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Meredeen, Ben</cp:lastModifiedBy>
  <cp:revision/>
  <dcterms:created xsi:type="dcterms:W3CDTF">2002-01-23T12:13:56Z</dcterms:created>
  <dcterms:modified xsi:type="dcterms:W3CDTF">2022-05-20T10:40:54Z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0x010100E7BD6A8A66F7CB4BBA2B02F0531791BE0026A9A75CCCA16F4693F1FE45F71519DE00CC03427D2D532D43BB5F13170D2764A800F3C4C048D03C9841A73D6AA1DFB05A7C</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79</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_ExtendedDescription">
    <vt:lpwstr/>
  </property>
  <property fmtid="{D5CDD505-2E9C-101B-9397-08002B2CF9AE}" pid="22" name="MediaServiceImageTags">
    <vt:lpwstr/>
  </property>
  <property fmtid="{D5CDD505-2E9C-101B-9397-08002B2CF9AE}" pid="23" name="_docset_NoMedatataSyncRequired">
    <vt:lpwstr>False</vt:lpwstr>
  </property>
</Properties>
</file>